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activeTab="1"/>
  </bookViews>
  <sheets>
    <sheet name="COST" sheetId="2" r:id="rId1"/>
    <sheet name="P1-10" sheetId="1" r:id="rId2"/>
    <sheet name="P2-10" sheetId="5" r:id="rId3"/>
    <sheet name="P3-10" sheetId="13" r:id="rId4"/>
    <sheet name="P4-10" sheetId="12" r:id="rId5"/>
    <sheet name="P5-10" sheetId="11" r:id="rId6"/>
    <sheet name="P6-10" sheetId="10" r:id="rId7"/>
    <sheet name="P7-10" sheetId="9" r:id="rId8"/>
    <sheet name="P8-10" sheetId="8" r:id="rId9"/>
    <sheet name="P9-10" sheetId="7" r:id="rId10"/>
    <sheet name="P10-10" sheetId="6" r:id="rId11"/>
    <sheet name="SUMMARY" sheetId="4" r:id="rId12"/>
  </sheets>
  <definedNames>
    <definedName name="_xlnm.Print_Area" localSheetId="1">'P1-10'!$A$1:$J$167</definedName>
    <definedName name="_xlnm.Print_Area" localSheetId="2">'P2-10'!$A$1:$J$167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D159" i="8" l="1"/>
  <c r="E149" i="8"/>
  <c r="E157" i="8" s="1"/>
  <c r="G157" i="8" s="1"/>
  <c r="D147" i="8"/>
  <c r="E137" i="8"/>
  <c r="G137" i="8" s="1"/>
  <c r="D135" i="8"/>
  <c r="E132" i="8"/>
  <c r="G132" i="8" s="1"/>
  <c r="E125" i="8"/>
  <c r="E133" i="8" s="1"/>
  <c r="G133" i="8" s="1"/>
  <c r="D123" i="8"/>
  <c r="E112" i="8"/>
  <c r="E121" i="8" s="1"/>
  <c r="G121" i="8" s="1"/>
  <c r="D110" i="8"/>
  <c r="E99" i="8"/>
  <c r="E108" i="8" s="1"/>
  <c r="G108" i="8" s="1"/>
  <c r="D97" i="8"/>
  <c r="E86" i="8"/>
  <c r="G86" i="8" s="1"/>
  <c r="D84" i="8"/>
  <c r="E82" i="8"/>
  <c r="G82" i="8" s="1"/>
  <c r="E79" i="8"/>
  <c r="G79" i="8" s="1"/>
  <c r="E75" i="8"/>
  <c r="E81" i="8" s="1"/>
  <c r="G81" i="8" s="1"/>
  <c r="D73" i="8"/>
  <c r="E63" i="8"/>
  <c r="G63" i="8" s="1"/>
  <c r="D61" i="8"/>
  <c r="E49" i="8"/>
  <c r="E58" i="8" s="1"/>
  <c r="G58" i="8" s="1"/>
  <c r="D47" i="8"/>
  <c r="G35" i="8"/>
  <c r="E35" i="8"/>
  <c r="E44" i="8" s="1"/>
  <c r="G44" i="8" s="1"/>
  <c r="D33" i="8"/>
  <c r="E22" i="8"/>
  <c r="E31" i="8" s="1"/>
  <c r="G31" i="8" s="1"/>
  <c r="D20" i="8"/>
  <c r="E6" i="8"/>
  <c r="E18" i="8" s="1"/>
  <c r="G18" i="8" s="1"/>
  <c r="D159" i="6"/>
  <c r="E149" i="6"/>
  <c r="E157" i="6" s="1"/>
  <c r="G157" i="6" s="1"/>
  <c r="D147" i="6"/>
  <c r="G137" i="6"/>
  <c r="E137" i="6"/>
  <c r="D135" i="6"/>
  <c r="E129" i="6"/>
  <c r="G129" i="6" s="1"/>
  <c r="E127" i="6"/>
  <c r="E125" i="6"/>
  <c r="E133" i="6" s="1"/>
  <c r="G133" i="6" s="1"/>
  <c r="D123" i="6"/>
  <c r="G112" i="6"/>
  <c r="E112" i="6"/>
  <c r="E121" i="6" s="1"/>
  <c r="G121" i="6" s="1"/>
  <c r="D110" i="6"/>
  <c r="E99" i="6"/>
  <c r="E108" i="6" s="1"/>
  <c r="G108" i="6" s="1"/>
  <c r="D97" i="6"/>
  <c r="E86" i="6"/>
  <c r="G86" i="6" s="1"/>
  <c r="D84" i="6"/>
  <c r="E79" i="6"/>
  <c r="G79" i="6" s="1"/>
  <c r="E77" i="6"/>
  <c r="G77" i="6" s="1"/>
  <c r="E75" i="6"/>
  <c r="E81" i="6" s="1"/>
  <c r="G81" i="6" s="1"/>
  <c r="D73" i="6"/>
  <c r="E63" i="6"/>
  <c r="G63" i="6" s="1"/>
  <c r="D61" i="6"/>
  <c r="E49" i="6"/>
  <c r="E58" i="6" s="1"/>
  <c r="G58" i="6" s="1"/>
  <c r="D47" i="6"/>
  <c r="G35" i="6"/>
  <c r="E35" i="6"/>
  <c r="E44" i="6" s="1"/>
  <c r="G44" i="6" s="1"/>
  <c r="D33" i="6"/>
  <c r="E28" i="6"/>
  <c r="G28" i="6" s="1"/>
  <c r="E26" i="6"/>
  <c r="G26" i="6" s="1"/>
  <c r="E24" i="6"/>
  <c r="E22" i="6"/>
  <c r="E31" i="6" s="1"/>
  <c r="G31" i="6" s="1"/>
  <c r="D20" i="6"/>
  <c r="G6" i="6"/>
  <c r="E6" i="6"/>
  <c r="E18" i="6" s="1"/>
  <c r="G18" i="6" s="1"/>
  <c r="D159" i="7"/>
  <c r="E149" i="7"/>
  <c r="E157" i="7" s="1"/>
  <c r="G157" i="7" s="1"/>
  <c r="D147" i="7"/>
  <c r="G137" i="7"/>
  <c r="E137" i="7"/>
  <c r="D135" i="7"/>
  <c r="E125" i="7"/>
  <c r="E133" i="7" s="1"/>
  <c r="G133" i="7" s="1"/>
  <c r="D123" i="7"/>
  <c r="G112" i="7"/>
  <c r="E112" i="7"/>
  <c r="E121" i="7" s="1"/>
  <c r="G121" i="7" s="1"/>
  <c r="D110" i="7"/>
  <c r="E99" i="7"/>
  <c r="E108" i="7" s="1"/>
  <c r="G108" i="7" s="1"/>
  <c r="D97" i="7"/>
  <c r="E86" i="7"/>
  <c r="G86" i="7" s="1"/>
  <c r="D84" i="7"/>
  <c r="E75" i="7"/>
  <c r="E81" i="7" s="1"/>
  <c r="G81" i="7" s="1"/>
  <c r="D73" i="7"/>
  <c r="G63" i="7"/>
  <c r="E63" i="7"/>
  <c r="E71" i="7" s="1"/>
  <c r="G71" i="7" s="1"/>
  <c r="D61" i="7"/>
  <c r="E49" i="7"/>
  <c r="E58" i="7" s="1"/>
  <c r="G58" i="7" s="1"/>
  <c r="D47" i="7"/>
  <c r="E35" i="7"/>
  <c r="E44" i="7" s="1"/>
  <c r="G44" i="7" s="1"/>
  <c r="D33" i="7"/>
  <c r="E26" i="7"/>
  <c r="G26" i="7" s="1"/>
  <c r="E24" i="7"/>
  <c r="E22" i="7"/>
  <c r="E31" i="7" s="1"/>
  <c r="G31" i="7" s="1"/>
  <c r="D20" i="7"/>
  <c r="G6" i="7"/>
  <c r="E6" i="7"/>
  <c r="E18" i="7" s="1"/>
  <c r="G18" i="7" s="1"/>
  <c r="D159" i="9"/>
  <c r="E155" i="9"/>
  <c r="G155" i="9" s="1"/>
  <c r="E153" i="9"/>
  <c r="G153" i="9" s="1"/>
  <c r="E151" i="9"/>
  <c r="E149" i="9"/>
  <c r="G149" i="9" s="1"/>
  <c r="D147" i="9"/>
  <c r="G137" i="9"/>
  <c r="E137" i="9"/>
  <c r="D135" i="9"/>
  <c r="E125" i="9"/>
  <c r="E144" i="9" s="1"/>
  <c r="G144" i="9" s="1"/>
  <c r="D123" i="9"/>
  <c r="E112" i="9"/>
  <c r="E121" i="9" s="1"/>
  <c r="G121" i="9" s="1"/>
  <c r="D110" i="9"/>
  <c r="E101" i="9"/>
  <c r="E99" i="9"/>
  <c r="G99" i="9" s="1"/>
  <c r="D97" i="9"/>
  <c r="E86" i="9"/>
  <c r="E94" i="9" s="1"/>
  <c r="G94" i="9" s="1"/>
  <c r="D84" i="9"/>
  <c r="E75" i="9"/>
  <c r="E82" i="9" s="1"/>
  <c r="G82" i="9" s="1"/>
  <c r="D73" i="9"/>
  <c r="G63" i="9"/>
  <c r="E63" i="9"/>
  <c r="E71" i="9" s="1"/>
  <c r="G71" i="9" s="1"/>
  <c r="D61" i="9"/>
  <c r="E56" i="9"/>
  <c r="G56" i="9" s="1"/>
  <c r="E53" i="9"/>
  <c r="G53" i="9" s="1"/>
  <c r="E51" i="9"/>
  <c r="E49" i="9"/>
  <c r="G49" i="9" s="1"/>
  <c r="D47" i="9"/>
  <c r="G35" i="9"/>
  <c r="E35" i="9"/>
  <c r="E44" i="9" s="1"/>
  <c r="G44" i="9" s="1"/>
  <c r="D33" i="9"/>
  <c r="E22" i="9"/>
  <c r="E31" i="9" s="1"/>
  <c r="G31" i="9" s="1"/>
  <c r="D20" i="9"/>
  <c r="G6" i="9"/>
  <c r="E6" i="9"/>
  <c r="E18" i="9" s="1"/>
  <c r="G18" i="9" s="1"/>
  <c r="D159" i="11"/>
  <c r="E149" i="11"/>
  <c r="E157" i="11" s="1"/>
  <c r="G157" i="11" s="1"/>
  <c r="D147" i="11"/>
  <c r="E137" i="11"/>
  <c r="G137" i="11" s="1"/>
  <c r="D135" i="11"/>
  <c r="E127" i="11"/>
  <c r="E125" i="11"/>
  <c r="E133" i="11" s="1"/>
  <c r="G133" i="11" s="1"/>
  <c r="D123" i="11"/>
  <c r="E112" i="11"/>
  <c r="E121" i="11" s="1"/>
  <c r="G121" i="11" s="1"/>
  <c r="D110" i="11"/>
  <c r="E99" i="11"/>
  <c r="E108" i="11" s="1"/>
  <c r="G108" i="11" s="1"/>
  <c r="D97" i="11"/>
  <c r="E86" i="11"/>
  <c r="G86" i="11" s="1"/>
  <c r="D84" i="11"/>
  <c r="E77" i="11"/>
  <c r="G77" i="11" s="1"/>
  <c r="E75" i="11"/>
  <c r="E81" i="11" s="1"/>
  <c r="G81" i="11" s="1"/>
  <c r="D73" i="11"/>
  <c r="E63" i="11"/>
  <c r="G63" i="11" s="1"/>
  <c r="D61" i="11"/>
  <c r="E49" i="11"/>
  <c r="E58" i="11" s="1"/>
  <c r="G58" i="11" s="1"/>
  <c r="D47" i="11"/>
  <c r="E35" i="11"/>
  <c r="E44" i="11" s="1"/>
  <c r="G44" i="11" s="1"/>
  <c r="D33" i="11"/>
  <c r="E26" i="11"/>
  <c r="G26" i="11" s="1"/>
  <c r="E24" i="11"/>
  <c r="E22" i="11"/>
  <c r="E31" i="11" s="1"/>
  <c r="G31" i="11" s="1"/>
  <c r="D20" i="11"/>
  <c r="G6" i="11"/>
  <c r="E6" i="11"/>
  <c r="E18" i="11" s="1"/>
  <c r="G18" i="11" s="1"/>
  <c r="D159" i="12"/>
  <c r="E149" i="12"/>
  <c r="E157" i="12" s="1"/>
  <c r="G157" i="12" s="1"/>
  <c r="D147" i="12"/>
  <c r="E137" i="12"/>
  <c r="G137" i="12" s="1"/>
  <c r="D135" i="12"/>
  <c r="E127" i="12"/>
  <c r="G125" i="12"/>
  <c r="E125" i="12"/>
  <c r="E133" i="12" s="1"/>
  <c r="G133" i="12" s="1"/>
  <c r="D123" i="12"/>
  <c r="E112" i="12"/>
  <c r="E117" i="12" s="1"/>
  <c r="G117" i="12" s="1"/>
  <c r="D110" i="12"/>
  <c r="E99" i="12"/>
  <c r="E108" i="12" s="1"/>
  <c r="G108" i="12" s="1"/>
  <c r="D97" i="12"/>
  <c r="E86" i="12"/>
  <c r="G86" i="12" s="1"/>
  <c r="D84" i="12"/>
  <c r="E77" i="12"/>
  <c r="G77" i="12" s="1"/>
  <c r="E75" i="12"/>
  <c r="E81" i="12" s="1"/>
  <c r="G81" i="12" s="1"/>
  <c r="D73" i="12"/>
  <c r="E70" i="12"/>
  <c r="G70" i="12" s="1"/>
  <c r="E67" i="12"/>
  <c r="G67" i="12" s="1"/>
  <c r="E65" i="12"/>
  <c r="E63" i="12"/>
  <c r="G63" i="12" s="1"/>
  <c r="D61" i="12"/>
  <c r="E49" i="12"/>
  <c r="E58" i="12" s="1"/>
  <c r="G58" i="12" s="1"/>
  <c r="D47" i="12"/>
  <c r="E35" i="12"/>
  <c r="E40" i="12" s="1"/>
  <c r="G40" i="12" s="1"/>
  <c r="D33" i="12"/>
  <c r="E24" i="12"/>
  <c r="E22" i="12"/>
  <c r="E31" i="12" s="1"/>
  <c r="G31" i="12" s="1"/>
  <c r="D20" i="12"/>
  <c r="E6" i="12"/>
  <c r="E15" i="12" s="1"/>
  <c r="G15" i="12" s="1"/>
  <c r="D159" i="13"/>
  <c r="E149" i="13"/>
  <c r="E157" i="13" s="1"/>
  <c r="G157" i="13" s="1"/>
  <c r="D147" i="13"/>
  <c r="G137" i="13"/>
  <c r="E137" i="13"/>
  <c r="D135" i="13"/>
  <c r="E125" i="13"/>
  <c r="E133" i="13" s="1"/>
  <c r="G133" i="13" s="1"/>
  <c r="D123" i="13"/>
  <c r="E112" i="13"/>
  <c r="E121" i="13" s="1"/>
  <c r="G121" i="13" s="1"/>
  <c r="D110" i="13"/>
  <c r="E99" i="13"/>
  <c r="E108" i="13" s="1"/>
  <c r="G108" i="13" s="1"/>
  <c r="D97" i="13"/>
  <c r="E92" i="13"/>
  <c r="G92" i="13" s="1"/>
  <c r="E88" i="13"/>
  <c r="G88" i="13" s="1"/>
  <c r="E86" i="13"/>
  <c r="G86" i="13" s="1"/>
  <c r="D84" i="13"/>
  <c r="E79" i="13"/>
  <c r="G79" i="13" s="1"/>
  <c r="E75" i="13"/>
  <c r="E81" i="13" s="1"/>
  <c r="G81" i="13" s="1"/>
  <c r="D73" i="13"/>
  <c r="E63" i="13"/>
  <c r="G63" i="13" s="1"/>
  <c r="D61" i="13"/>
  <c r="E49" i="13"/>
  <c r="E58" i="13" s="1"/>
  <c r="G58" i="13" s="1"/>
  <c r="D47" i="13"/>
  <c r="E35" i="13"/>
  <c r="E44" i="13" s="1"/>
  <c r="G44" i="13" s="1"/>
  <c r="D33" i="13"/>
  <c r="E28" i="13"/>
  <c r="G28" i="13" s="1"/>
  <c r="E26" i="13"/>
  <c r="G26" i="13" s="1"/>
  <c r="E24" i="13"/>
  <c r="E22" i="13"/>
  <c r="E31" i="13" s="1"/>
  <c r="G31" i="13" s="1"/>
  <c r="D20" i="13"/>
  <c r="G6" i="13"/>
  <c r="E6" i="13"/>
  <c r="E18" i="13" s="1"/>
  <c r="G18" i="13" s="1"/>
  <c r="D159" i="10"/>
  <c r="E149" i="10"/>
  <c r="E157" i="10" s="1"/>
  <c r="G157" i="10" s="1"/>
  <c r="D147" i="10"/>
  <c r="G137" i="10"/>
  <c r="E137" i="10"/>
  <c r="D135" i="10"/>
  <c r="E125" i="10"/>
  <c r="E133" i="10" s="1"/>
  <c r="G133" i="10" s="1"/>
  <c r="D123" i="10"/>
  <c r="E112" i="10"/>
  <c r="E121" i="10" s="1"/>
  <c r="G121" i="10" s="1"/>
  <c r="D110" i="10"/>
  <c r="E99" i="10"/>
  <c r="E108" i="10" s="1"/>
  <c r="G108" i="10" s="1"/>
  <c r="D97" i="10"/>
  <c r="E86" i="10"/>
  <c r="G86" i="10" s="1"/>
  <c r="D84" i="10"/>
  <c r="E75" i="10"/>
  <c r="E81" i="10" s="1"/>
  <c r="G81" i="10" s="1"/>
  <c r="D73" i="10"/>
  <c r="E63" i="10"/>
  <c r="G63" i="10" s="1"/>
  <c r="D61" i="10"/>
  <c r="E49" i="10"/>
  <c r="E58" i="10" s="1"/>
  <c r="G58" i="10" s="1"/>
  <c r="D47" i="10"/>
  <c r="E35" i="10"/>
  <c r="E44" i="10" s="1"/>
  <c r="G44" i="10" s="1"/>
  <c r="D33" i="10"/>
  <c r="E26" i="10"/>
  <c r="G26" i="10" s="1"/>
  <c r="E24" i="10"/>
  <c r="E22" i="10"/>
  <c r="E31" i="10" s="1"/>
  <c r="G31" i="10" s="1"/>
  <c r="D20" i="10"/>
  <c r="G6" i="10"/>
  <c r="E6" i="10"/>
  <c r="E18" i="10" s="1"/>
  <c r="G18" i="10" s="1"/>
  <c r="D159" i="5"/>
  <c r="E149" i="5"/>
  <c r="G149" i="5" s="1"/>
  <c r="D147" i="5"/>
  <c r="G137" i="5"/>
  <c r="E137" i="5"/>
  <c r="D135" i="5"/>
  <c r="E125" i="5"/>
  <c r="E133" i="5" s="1"/>
  <c r="G133" i="5" s="1"/>
  <c r="D123" i="5"/>
  <c r="E112" i="5"/>
  <c r="E120" i="5" s="1"/>
  <c r="G120" i="5" s="1"/>
  <c r="D110" i="5"/>
  <c r="E103" i="5"/>
  <c r="G103" i="5" s="1"/>
  <c r="E101" i="5"/>
  <c r="E99" i="5"/>
  <c r="G99" i="5" s="1"/>
  <c r="D97" i="5"/>
  <c r="G86" i="5"/>
  <c r="E86" i="5"/>
  <c r="E94" i="5" s="1"/>
  <c r="G94" i="5" s="1"/>
  <c r="D84" i="5"/>
  <c r="E75" i="5"/>
  <c r="E81" i="5" s="1"/>
  <c r="G81" i="5" s="1"/>
  <c r="D73" i="5"/>
  <c r="G63" i="5"/>
  <c r="E63" i="5"/>
  <c r="E71" i="5" s="1"/>
  <c r="G71" i="5" s="1"/>
  <c r="D61" i="5"/>
  <c r="E49" i="5"/>
  <c r="G49" i="5" s="1"/>
  <c r="D47" i="5"/>
  <c r="E35" i="5"/>
  <c r="E44" i="5" s="1"/>
  <c r="G44" i="5" s="1"/>
  <c r="D33" i="5"/>
  <c r="E22" i="5"/>
  <c r="E29" i="5" s="1"/>
  <c r="G29" i="5" s="1"/>
  <c r="D20" i="5"/>
  <c r="E6" i="5"/>
  <c r="E18" i="5" s="1"/>
  <c r="G18" i="5" s="1"/>
  <c r="E58" i="5" l="1"/>
  <c r="G58" i="5" s="1"/>
  <c r="E30" i="8"/>
  <c r="G30" i="8" s="1"/>
  <c r="E56" i="5"/>
  <c r="G56" i="5" s="1"/>
  <c r="E155" i="5"/>
  <c r="G155" i="5" s="1"/>
  <c r="E82" i="10"/>
  <c r="G82" i="10" s="1"/>
  <c r="E129" i="10"/>
  <c r="G129" i="10" s="1"/>
  <c r="E77" i="13"/>
  <c r="G77" i="13" s="1"/>
  <c r="E129" i="13"/>
  <c r="G129" i="13" s="1"/>
  <c r="G75" i="12"/>
  <c r="E92" i="12"/>
  <c r="G92" i="12" s="1"/>
  <c r="E145" i="12"/>
  <c r="G145" i="12" s="1"/>
  <c r="E108" i="9"/>
  <c r="G108" i="9" s="1"/>
  <c r="E82" i="7"/>
  <c r="G82" i="7" s="1"/>
  <c r="E132" i="7"/>
  <c r="G132" i="7" s="1"/>
  <c r="E28" i="8"/>
  <c r="G28" i="8" s="1"/>
  <c r="G112" i="8"/>
  <c r="E129" i="8"/>
  <c r="G129" i="8" s="1"/>
  <c r="E116" i="5"/>
  <c r="G116" i="5" s="1"/>
  <c r="E121" i="5"/>
  <c r="G121" i="5" s="1"/>
  <c r="E157" i="5"/>
  <c r="G157" i="5" s="1"/>
  <c r="E95" i="12"/>
  <c r="G95" i="12" s="1"/>
  <c r="E51" i="5"/>
  <c r="E105" i="5"/>
  <c r="G105" i="5" s="1"/>
  <c r="G112" i="5"/>
  <c r="E151" i="5"/>
  <c r="E28" i="10"/>
  <c r="G28" i="10" s="1"/>
  <c r="G35" i="10"/>
  <c r="E77" i="10"/>
  <c r="G77" i="10" s="1"/>
  <c r="G125" i="10"/>
  <c r="G35" i="13"/>
  <c r="E82" i="13"/>
  <c r="G82" i="13" s="1"/>
  <c r="G125" i="13"/>
  <c r="E79" i="12"/>
  <c r="G79" i="12" s="1"/>
  <c r="E88" i="12"/>
  <c r="E129" i="12"/>
  <c r="G129" i="12" s="1"/>
  <c r="E140" i="12"/>
  <c r="G140" i="12" s="1"/>
  <c r="E28" i="11"/>
  <c r="G28" i="11" s="1"/>
  <c r="G35" i="11"/>
  <c r="E79" i="11"/>
  <c r="G79" i="11" s="1"/>
  <c r="G112" i="11"/>
  <c r="E129" i="11"/>
  <c r="G129" i="11" s="1"/>
  <c r="E58" i="9"/>
  <c r="G58" i="9" s="1"/>
  <c r="G86" i="9"/>
  <c r="E103" i="9"/>
  <c r="G103" i="9" s="1"/>
  <c r="E157" i="9"/>
  <c r="G157" i="9" s="1"/>
  <c r="E28" i="7"/>
  <c r="G28" i="7" s="1"/>
  <c r="G35" i="7"/>
  <c r="E77" i="7"/>
  <c r="G77" i="7" s="1"/>
  <c r="E127" i="7"/>
  <c r="E30" i="6"/>
  <c r="G30" i="6" s="1"/>
  <c r="E82" i="6"/>
  <c r="G82" i="6" s="1"/>
  <c r="E132" i="6"/>
  <c r="G132" i="6" s="1"/>
  <c r="E24" i="8"/>
  <c r="E132" i="10"/>
  <c r="G132" i="10" s="1"/>
  <c r="E132" i="13"/>
  <c r="G132" i="13" s="1"/>
  <c r="E53" i="5"/>
  <c r="G53" i="5" s="1"/>
  <c r="E108" i="5"/>
  <c r="G108" i="5" s="1"/>
  <c r="E114" i="5"/>
  <c r="G114" i="5" s="1"/>
  <c r="E118" i="5"/>
  <c r="G118" i="5" s="1"/>
  <c r="E153" i="5"/>
  <c r="G153" i="5" s="1"/>
  <c r="E8" i="5"/>
  <c r="E30" i="10"/>
  <c r="G30" i="10" s="1"/>
  <c r="E37" i="10"/>
  <c r="G37" i="10" s="1"/>
  <c r="G47" i="10" s="1"/>
  <c r="J9" i="4" s="1"/>
  <c r="E79" i="10"/>
  <c r="G79" i="10" s="1"/>
  <c r="G112" i="10"/>
  <c r="E127" i="10"/>
  <c r="E30" i="13"/>
  <c r="G30" i="13" s="1"/>
  <c r="E65" i="13"/>
  <c r="G65" i="13" s="1"/>
  <c r="G75" i="13"/>
  <c r="E90" i="13"/>
  <c r="G90" i="13" s="1"/>
  <c r="G112" i="13"/>
  <c r="E127" i="13"/>
  <c r="G22" i="12"/>
  <c r="E82" i="12"/>
  <c r="G82" i="12" s="1"/>
  <c r="E90" i="12"/>
  <c r="G90" i="12" s="1"/>
  <c r="E132" i="12"/>
  <c r="G132" i="12" s="1"/>
  <c r="E142" i="12"/>
  <c r="G142" i="12" s="1"/>
  <c r="E30" i="11"/>
  <c r="G30" i="11" s="1"/>
  <c r="E82" i="11"/>
  <c r="G82" i="11" s="1"/>
  <c r="E132" i="11"/>
  <c r="G132" i="11" s="1"/>
  <c r="E105" i="9"/>
  <c r="G105" i="9" s="1"/>
  <c r="G112" i="9"/>
  <c r="E30" i="7"/>
  <c r="G30" i="7" s="1"/>
  <c r="E79" i="7"/>
  <c r="G79" i="7" s="1"/>
  <c r="E129" i="7"/>
  <c r="G129" i="7" s="1"/>
  <c r="G6" i="8"/>
  <c r="E26" i="8"/>
  <c r="G26" i="8" s="1"/>
  <c r="E77" i="8"/>
  <c r="G77" i="8" s="1"/>
  <c r="E127" i="8"/>
  <c r="E9" i="8"/>
  <c r="G9" i="8" s="1"/>
  <c r="E11" i="8"/>
  <c r="G11" i="8" s="1"/>
  <c r="E15" i="8"/>
  <c r="G15" i="8" s="1"/>
  <c r="E17" i="8"/>
  <c r="G17" i="8" s="1"/>
  <c r="G22" i="8"/>
  <c r="E38" i="8"/>
  <c r="G38" i="8" s="1"/>
  <c r="E40" i="8"/>
  <c r="G40" i="8" s="1"/>
  <c r="E43" i="8"/>
  <c r="G43" i="8" s="1"/>
  <c r="E45" i="8"/>
  <c r="G45" i="8" s="1"/>
  <c r="E65" i="8"/>
  <c r="E67" i="8"/>
  <c r="G67" i="8" s="1"/>
  <c r="E70" i="8"/>
  <c r="G70" i="8" s="1"/>
  <c r="G75" i="8"/>
  <c r="E88" i="8"/>
  <c r="E90" i="8"/>
  <c r="G90" i="8" s="1"/>
  <c r="E92" i="8"/>
  <c r="G92" i="8" s="1"/>
  <c r="E95" i="8"/>
  <c r="G95" i="8" s="1"/>
  <c r="E115" i="8"/>
  <c r="G115" i="8" s="1"/>
  <c r="E117" i="8"/>
  <c r="G117" i="8" s="1"/>
  <c r="E120" i="8"/>
  <c r="G120" i="8" s="1"/>
  <c r="G125" i="8"/>
  <c r="E140" i="8"/>
  <c r="G140" i="8" s="1"/>
  <c r="E142" i="8"/>
  <c r="G142" i="8" s="1"/>
  <c r="E145" i="8"/>
  <c r="G145" i="8" s="1"/>
  <c r="E52" i="8"/>
  <c r="G52" i="8" s="1"/>
  <c r="E54" i="8"/>
  <c r="G54" i="8" s="1"/>
  <c r="E57" i="8"/>
  <c r="G57" i="8" s="1"/>
  <c r="E59" i="8"/>
  <c r="G59" i="8" s="1"/>
  <c r="E102" i="8"/>
  <c r="G102" i="8" s="1"/>
  <c r="E104" i="8"/>
  <c r="G104" i="8" s="1"/>
  <c r="E107" i="8"/>
  <c r="G107" i="8" s="1"/>
  <c r="E152" i="8"/>
  <c r="G152" i="8" s="1"/>
  <c r="E154" i="8"/>
  <c r="G154" i="8" s="1"/>
  <c r="E156" i="8"/>
  <c r="G156" i="8" s="1"/>
  <c r="E8" i="8"/>
  <c r="E10" i="8"/>
  <c r="G10" i="8" s="1"/>
  <c r="E12" i="8"/>
  <c r="G12" i="8" s="1"/>
  <c r="E16" i="8"/>
  <c r="G16" i="8" s="1"/>
  <c r="G24" i="8"/>
  <c r="E37" i="8"/>
  <c r="E39" i="8"/>
  <c r="G39" i="8" s="1"/>
  <c r="E41" i="8"/>
  <c r="G41" i="8" s="1"/>
  <c r="G49" i="8"/>
  <c r="E66" i="8"/>
  <c r="G66" i="8" s="1"/>
  <c r="E69" i="8"/>
  <c r="G69" i="8" s="1"/>
  <c r="E71" i="8"/>
  <c r="G71" i="8" s="1"/>
  <c r="E89" i="8"/>
  <c r="G89" i="8" s="1"/>
  <c r="E91" i="8"/>
  <c r="G91" i="8" s="1"/>
  <c r="E94" i="8"/>
  <c r="G94" i="8" s="1"/>
  <c r="G99" i="8"/>
  <c r="E114" i="8"/>
  <c r="E116" i="8"/>
  <c r="G116" i="8" s="1"/>
  <c r="E118" i="8"/>
  <c r="G118" i="8" s="1"/>
  <c r="G127" i="8"/>
  <c r="E139" i="8"/>
  <c r="E141" i="8"/>
  <c r="G141" i="8" s="1"/>
  <c r="E144" i="8"/>
  <c r="G144" i="8" s="1"/>
  <c r="G149" i="8"/>
  <c r="E25" i="8"/>
  <c r="G25" i="8" s="1"/>
  <c r="E27" i="8"/>
  <c r="G27" i="8" s="1"/>
  <c r="E29" i="8"/>
  <c r="G29" i="8" s="1"/>
  <c r="E51" i="8"/>
  <c r="E53" i="8"/>
  <c r="G53" i="8" s="1"/>
  <c r="E56" i="8"/>
  <c r="G56" i="8" s="1"/>
  <c r="E78" i="8"/>
  <c r="G78" i="8" s="1"/>
  <c r="G84" i="8" s="1"/>
  <c r="L12" i="4" s="1"/>
  <c r="E101" i="8"/>
  <c r="E103" i="8"/>
  <c r="G103" i="8" s="1"/>
  <c r="E105" i="8"/>
  <c r="G105" i="8" s="1"/>
  <c r="E128" i="8"/>
  <c r="G128" i="8" s="1"/>
  <c r="E130" i="8"/>
  <c r="G130" i="8" s="1"/>
  <c r="E151" i="8"/>
  <c r="E153" i="8"/>
  <c r="G153" i="8" s="1"/>
  <c r="E155" i="8"/>
  <c r="G155" i="8" s="1"/>
  <c r="E9" i="6"/>
  <c r="G9" i="6" s="1"/>
  <c r="E11" i="6"/>
  <c r="G11" i="6" s="1"/>
  <c r="E15" i="6"/>
  <c r="G15" i="6" s="1"/>
  <c r="E17" i="6"/>
  <c r="G17" i="6" s="1"/>
  <c r="G22" i="6"/>
  <c r="E38" i="6"/>
  <c r="G38" i="6" s="1"/>
  <c r="E40" i="6"/>
  <c r="G40" i="6" s="1"/>
  <c r="E43" i="6"/>
  <c r="G43" i="6" s="1"/>
  <c r="E45" i="6"/>
  <c r="G45" i="6" s="1"/>
  <c r="E65" i="6"/>
  <c r="E67" i="6"/>
  <c r="G67" i="6" s="1"/>
  <c r="E70" i="6"/>
  <c r="G70" i="6" s="1"/>
  <c r="G75" i="6"/>
  <c r="E88" i="6"/>
  <c r="E90" i="6"/>
  <c r="G90" i="6" s="1"/>
  <c r="E92" i="6"/>
  <c r="G92" i="6" s="1"/>
  <c r="E95" i="6"/>
  <c r="G95" i="6" s="1"/>
  <c r="E115" i="6"/>
  <c r="G115" i="6" s="1"/>
  <c r="E117" i="6"/>
  <c r="G117" i="6" s="1"/>
  <c r="E120" i="6"/>
  <c r="G120" i="6" s="1"/>
  <c r="G125" i="6"/>
  <c r="E140" i="6"/>
  <c r="G140" i="6" s="1"/>
  <c r="E142" i="6"/>
  <c r="G142" i="6" s="1"/>
  <c r="E145" i="6"/>
  <c r="G145" i="6" s="1"/>
  <c r="E52" i="6"/>
  <c r="G52" i="6" s="1"/>
  <c r="E54" i="6"/>
  <c r="G54" i="6" s="1"/>
  <c r="E57" i="6"/>
  <c r="G57" i="6" s="1"/>
  <c r="E59" i="6"/>
  <c r="G59" i="6" s="1"/>
  <c r="E102" i="6"/>
  <c r="G102" i="6" s="1"/>
  <c r="E104" i="6"/>
  <c r="G104" i="6" s="1"/>
  <c r="E107" i="6"/>
  <c r="G107" i="6" s="1"/>
  <c r="E152" i="6"/>
  <c r="G152" i="6" s="1"/>
  <c r="E154" i="6"/>
  <c r="G154" i="6" s="1"/>
  <c r="E156" i="6"/>
  <c r="G156" i="6" s="1"/>
  <c r="E8" i="6"/>
  <c r="E10" i="6"/>
  <c r="G10" i="6" s="1"/>
  <c r="E12" i="6"/>
  <c r="G12" i="6" s="1"/>
  <c r="E16" i="6"/>
  <c r="G16" i="6" s="1"/>
  <c r="G24" i="6"/>
  <c r="E37" i="6"/>
  <c r="E39" i="6"/>
  <c r="G39" i="6" s="1"/>
  <c r="E41" i="6"/>
  <c r="G41" i="6" s="1"/>
  <c r="G49" i="6"/>
  <c r="E66" i="6"/>
  <c r="G66" i="6" s="1"/>
  <c r="E69" i="6"/>
  <c r="G69" i="6" s="1"/>
  <c r="E71" i="6"/>
  <c r="G71" i="6" s="1"/>
  <c r="E89" i="6"/>
  <c r="G89" i="6" s="1"/>
  <c r="E91" i="6"/>
  <c r="G91" i="6" s="1"/>
  <c r="E94" i="6"/>
  <c r="G94" i="6" s="1"/>
  <c r="G99" i="6"/>
  <c r="E114" i="6"/>
  <c r="E116" i="6"/>
  <c r="G116" i="6" s="1"/>
  <c r="E118" i="6"/>
  <c r="G118" i="6" s="1"/>
  <c r="G127" i="6"/>
  <c r="E139" i="6"/>
  <c r="E141" i="6"/>
  <c r="G141" i="6" s="1"/>
  <c r="E144" i="6"/>
  <c r="G144" i="6" s="1"/>
  <c r="G149" i="6"/>
  <c r="E25" i="6"/>
  <c r="G25" i="6" s="1"/>
  <c r="E27" i="6"/>
  <c r="G27" i="6" s="1"/>
  <c r="E29" i="6"/>
  <c r="G29" i="6" s="1"/>
  <c r="E51" i="6"/>
  <c r="E53" i="6"/>
  <c r="G53" i="6" s="1"/>
  <c r="E56" i="6"/>
  <c r="G56" i="6" s="1"/>
  <c r="E78" i="6"/>
  <c r="G78" i="6" s="1"/>
  <c r="G84" i="6" s="1"/>
  <c r="N12" i="4" s="1"/>
  <c r="E101" i="6"/>
  <c r="E103" i="6"/>
  <c r="G103" i="6" s="1"/>
  <c r="E105" i="6"/>
  <c r="G105" i="6" s="1"/>
  <c r="E128" i="6"/>
  <c r="G128" i="6" s="1"/>
  <c r="E130" i="6"/>
  <c r="G130" i="6" s="1"/>
  <c r="E151" i="6"/>
  <c r="E153" i="6"/>
  <c r="G153" i="6" s="1"/>
  <c r="E155" i="6"/>
  <c r="G155" i="6" s="1"/>
  <c r="E9" i="7"/>
  <c r="G9" i="7" s="1"/>
  <c r="E11" i="7"/>
  <c r="G11" i="7" s="1"/>
  <c r="E15" i="7"/>
  <c r="G15" i="7" s="1"/>
  <c r="E17" i="7"/>
  <c r="G17" i="7" s="1"/>
  <c r="G22" i="7"/>
  <c r="E38" i="7"/>
  <c r="G38" i="7" s="1"/>
  <c r="E40" i="7"/>
  <c r="G40" i="7" s="1"/>
  <c r="E43" i="7"/>
  <c r="G43" i="7" s="1"/>
  <c r="E45" i="7"/>
  <c r="G45" i="7" s="1"/>
  <c r="E65" i="7"/>
  <c r="E67" i="7"/>
  <c r="G67" i="7" s="1"/>
  <c r="E70" i="7"/>
  <c r="G70" i="7" s="1"/>
  <c r="G75" i="7"/>
  <c r="E88" i="7"/>
  <c r="E90" i="7"/>
  <c r="G90" i="7" s="1"/>
  <c r="E92" i="7"/>
  <c r="G92" i="7" s="1"/>
  <c r="E95" i="7"/>
  <c r="G95" i="7" s="1"/>
  <c r="E115" i="7"/>
  <c r="G115" i="7" s="1"/>
  <c r="E117" i="7"/>
  <c r="G117" i="7" s="1"/>
  <c r="E120" i="7"/>
  <c r="G120" i="7" s="1"/>
  <c r="G125" i="7"/>
  <c r="E140" i="7"/>
  <c r="G140" i="7" s="1"/>
  <c r="E142" i="7"/>
  <c r="G142" i="7" s="1"/>
  <c r="E145" i="7"/>
  <c r="G145" i="7" s="1"/>
  <c r="E52" i="7"/>
  <c r="G52" i="7" s="1"/>
  <c r="E54" i="7"/>
  <c r="G54" i="7" s="1"/>
  <c r="E57" i="7"/>
  <c r="G57" i="7" s="1"/>
  <c r="E59" i="7"/>
  <c r="G59" i="7" s="1"/>
  <c r="E102" i="7"/>
  <c r="G102" i="7" s="1"/>
  <c r="E104" i="7"/>
  <c r="G104" i="7" s="1"/>
  <c r="E107" i="7"/>
  <c r="G107" i="7" s="1"/>
  <c r="E152" i="7"/>
  <c r="G152" i="7" s="1"/>
  <c r="E154" i="7"/>
  <c r="G154" i="7" s="1"/>
  <c r="E156" i="7"/>
  <c r="G156" i="7" s="1"/>
  <c r="E8" i="7"/>
  <c r="E10" i="7"/>
  <c r="G10" i="7" s="1"/>
  <c r="E12" i="7"/>
  <c r="G12" i="7" s="1"/>
  <c r="E16" i="7"/>
  <c r="G16" i="7" s="1"/>
  <c r="G24" i="7"/>
  <c r="E37" i="7"/>
  <c r="E39" i="7"/>
  <c r="G39" i="7" s="1"/>
  <c r="E41" i="7"/>
  <c r="G41" i="7" s="1"/>
  <c r="G49" i="7"/>
  <c r="E66" i="7"/>
  <c r="G66" i="7" s="1"/>
  <c r="E69" i="7"/>
  <c r="G69" i="7" s="1"/>
  <c r="E89" i="7"/>
  <c r="G89" i="7" s="1"/>
  <c r="E91" i="7"/>
  <c r="G91" i="7" s="1"/>
  <c r="E94" i="7"/>
  <c r="G94" i="7" s="1"/>
  <c r="G99" i="7"/>
  <c r="E114" i="7"/>
  <c r="E116" i="7"/>
  <c r="G116" i="7" s="1"/>
  <c r="E118" i="7"/>
  <c r="G118" i="7" s="1"/>
  <c r="G127" i="7"/>
  <c r="E139" i="7"/>
  <c r="E141" i="7"/>
  <c r="G141" i="7" s="1"/>
  <c r="E144" i="7"/>
  <c r="G144" i="7" s="1"/>
  <c r="G149" i="7"/>
  <c r="E25" i="7"/>
  <c r="G25" i="7" s="1"/>
  <c r="E27" i="7"/>
  <c r="G27" i="7" s="1"/>
  <c r="E29" i="7"/>
  <c r="G29" i="7" s="1"/>
  <c r="E51" i="7"/>
  <c r="E53" i="7"/>
  <c r="G53" i="7" s="1"/>
  <c r="E56" i="7"/>
  <c r="G56" i="7" s="1"/>
  <c r="E78" i="7"/>
  <c r="G78" i="7" s="1"/>
  <c r="G84" i="7" s="1"/>
  <c r="M12" i="4" s="1"/>
  <c r="E101" i="7"/>
  <c r="E103" i="7"/>
  <c r="G103" i="7" s="1"/>
  <c r="E105" i="7"/>
  <c r="G105" i="7" s="1"/>
  <c r="E128" i="7"/>
  <c r="G128" i="7" s="1"/>
  <c r="E130" i="7"/>
  <c r="G130" i="7" s="1"/>
  <c r="E151" i="7"/>
  <c r="E153" i="7"/>
  <c r="G153" i="7" s="1"/>
  <c r="E155" i="7"/>
  <c r="G155" i="7" s="1"/>
  <c r="E29" i="9"/>
  <c r="G29" i="9" s="1"/>
  <c r="E78" i="9"/>
  <c r="G78" i="9" s="1"/>
  <c r="E81" i="9"/>
  <c r="G81" i="9" s="1"/>
  <c r="E128" i="9"/>
  <c r="G128" i="9" s="1"/>
  <c r="E133" i="9"/>
  <c r="G133" i="9" s="1"/>
  <c r="E9" i="9"/>
  <c r="G9" i="9" s="1"/>
  <c r="E11" i="9"/>
  <c r="G11" i="9" s="1"/>
  <c r="E15" i="9"/>
  <c r="G15" i="9" s="1"/>
  <c r="E17" i="9"/>
  <c r="G17" i="9" s="1"/>
  <c r="G22" i="9"/>
  <c r="E38" i="9"/>
  <c r="G38" i="9" s="1"/>
  <c r="E40" i="9"/>
  <c r="G40" i="9" s="1"/>
  <c r="E43" i="9"/>
  <c r="G43" i="9" s="1"/>
  <c r="E45" i="9"/>
  <c r="G45" i="9" s="1"/>
  <c r="G51" i="9"/>
  <c r="E65" i="9"/>
  <c r="E67" i="9"/>
  <c r="G67" i="9" s="1"/>
  <c r="E70" i="9"/>
  <c r="G70" i="9" s="1"/>
  <c r="G75" i="9"/>
  <c r="E88" i="9"/>
  <c r="E90" i="9"/>
  <c r="G90" i="9" s="1"/>
  <c r="E92" i="9"/>
  <c r="G92" i="9" s="1"/>
  <c r="E95" i="9"/>
  <c r="G95" i="9" s="1"/>
  <c r="G101" i="9"/>
  <c r="E115" i="9"/>
  <c r="G115" i="9" s="1"/>
  <c r="E117" i="9"/>
  <c r="G117" i="9" s="1"/>
  <c r="E120" i="9"/>
  <c r="G120" i="9" s="1"/>
  <c r="G125" i="9"/>
  <c r="E140" i="9"/>
  <c r="G140" i="9" s="1"/>
  <c r="E142" i="9"/>
  <c r="G142" i="9" s="1"/>
  <c r="E145" i="9"/>
  <c r="G145" i="9" s="1"/>
  <c r="G151" i="9"/>
  <c r="E27" i="9"/>
  <c r="G27" i="9" s="1"/>
  <c r="E24" i="9"/>
  <c r="E26" i="9"/>
  <c r="G26" i="9" s="1"/>
  <c r="E28" i="9"/>
  <c r="G28" i="9" s="1"/>
  <c r="E30" i="9"/>
  <c r="G30" i="9" s="1"/>
  <c r="E52" i="9"/>
  <c r="G52" i="9" s="1"/>
  <c r="E54" i="9"/>
  <c r="G54" i="9" s="1"/>
  <c r="E57" i="9"/>
  <c r="G57" i="9" s="1"/>
  <c r="E59" i="9"/>
  <c r="G59" i="9" s="1"/>
  <c r="E77" i="9"/>
  <c r="E79" i="9"/>
  <c r="G79" i="9" s="1"/>
  <c r="E102" i="9"/>
  <c r="G102" i="9" s="1"/>
  <c r="E104" i="9"/>
  <c r="G104" i="9" s="1"/>
  <c r="E107" i="9"/>
  <c r="G107" i="9" s="1"/>
  <c r="E127" i="9"/>
  <c r="E129" i="9"/>
  <c r="G129" i="9" s="1"/>
  <c r="E132" i="9"/>
  <c r="G132" i="9" s="1"/>
  <c r="E152" i="9"/>
  <c r="G152" i="9" s="1"/>
  <c r="E154" i="9"/>
  <c r="G154" i="9" s="1"/>
  <c r="E156" i="9"/>
  <c r="G156" i="9" s="1"/>
  <c r="E25" i="9"/>
  <c r="G25" i="9" s="1"/>
  <c r="E130" i="9"/>
  <c r="G130" i="9" s="1"/>
  <c r="E8" i="9"/>
  <c r="E10" i="9"/>
  <c r="G10" i="9" s="1"/>
  <c r="E12" i="9"/>
  <c r="G12" i="9" s="1"/>
  <c r="E16" i="9"/>
  <c r="G16" i="9" s="1"/>
  <c r="E37" i="9"/>
  <c r="E39" i="9"/>
  <c r="G39" i="9" s="1"/>
  <c r="E41" i="9"/>
  <c r="G41" i="9" s="1"/>
  <c r="E66" i="9"/>
  <c r="G66" i="9" s="1"/>
  <c r="E69" i="9"/>
  <c r="G69" i="9" s="1"/>
  <c r="E89" i="9"/>
  <c r="G89" i="9" s="1"/>
  <c r="E91" i="9"/>
  <c r="G91" i="9" s="1"/>
  <c r="E114" i="9"/>
  <c r="E116" i="9"/>
  <c r="G116" i="9" s="1"/>
  <c r="E118" i="9"/>
  <c r="G118" i="9" s="1"/>
  <c r="E139" i="9"/>
  <c r="E141" i="9"/>
  <c r="G141" i="9" s="1"/>
  <c r="E9" i="11"/>
  <c r="G9" i="11" s="1"/>
  <c r="E11" i="11"/>
  <c r="G11" i="11" s="1"/>
  <c r="E15" i="11"/>
  <c r="G15" i="11" s="1"/>
  <c r="E17" i="11"/>
  <c r="G17" i="11" s="1"/>
  <c r="G22" i="11"/>
  <c r="E38" i="11"/>
  <c r="G38" i="11" s="1"/>
  <c r="E40" i="11"/>
  <c r="G40" i="11" s="1"/>
  <c r="E43" i="11"/>
  <c r="G43" i="11" s="1"/>
  <c r="E45" i="11"/>
  <c r="G45" i="11" s="1"/>
  <c r="E65" i="11"/>
  <c r="E67" i="11"/>
  <c r="G67" i="11" s="1"/>
  <c r="E70" i="11"/>
  <c r="G70" i="11" s="1"/>
  <c r="G75" i="11"/>
  <c r="E88" i="11"/>
  <c r="E90" i="11"/>
  <c r="G90" i="11" s="1"/>
  <c r="E92" i="11"/>
  <c r="G92" i="11" s="1"/>
  <c r="E95" i="11"/>
  <c r="G95" i="11" s="1"/>
  <c r="E115" i="11"/>
  <c r="G115" i="11" s="1"/>
  <c r="E117" i="11"/>
  <c r="G117" i="11" s="1"/>
  <c r="E120" i="11"/>
  <c r="G120" i="11" s="1"/>
  <c r="G125" i="11"/>
  <c r="E140" i="11"/>
  <c r="G140" i="11" s="1"/>
  <c r="E142" i="11"/>
  <c r="G142" i="11" s="1"/>
  <c r="E145" i="11"/>
  <c r="G145" i="11" s="1"/>
  <c r="E52" i="11"/>
  <c r="G52" i="11" s="1"/>
  <c r="E54" i="11"/>
  <c r="G54" i="11" s="1"/>
  <c r="E57" i="11"/>
  <c r="G57" i="11" s="1"/>
  <c r="E59" i="11"/>
  <c r="G59" i="11" s="1"/>
  <c r="E102" i="11"/>
  <c r="G102" i="11" s="1"/>
  <c r="E104" i="11"/>
  <c r="G104" i="11" s="1"/>
  <c r="E107" i="11"/>
  <c r="G107" i="11" s="1"/>
  <c r="E152" i="11"/>
  <c r="G152" i="11" s="1"/>
  <c r="E154" i="11"/>
  <c r="G154" i="11" s="1"/>
  <c r="E156" i="11"/>
  <c r="G156" i="11" s="1"/>
  <c r="E8" i="11"/>
  <c r="E10" i="11"/>
  <c r="G10" i="11" s="1"/>
  <c r="E12" i="11"/>
  <c r="G12" i="11" s="1"/>
  <c r="E16" i="11"/>
  <c r="G16" i="11" s="1"/>
  <c r="G24" i="11"/>
  <c r="E37" i="11"/>
  <c r="E39" i="11"/>
  <c r="G39" i="11" s="1"/>
  <c r="E41" i="11"/>
  <c r="G41" i="11" s="1"/>
  <c r="G49" i="11"/>
  <c r="E66" i="11"/>
  <c r="G66" i="11" s="1"/>
  <c r="E69" i="11"/>
  <c r="G69" i="11" s="1"/>
  <c r="E71" i="11"/>
  <c r="G71" i="11" s="1"/>
  <c r="E89" i="11"/>
  <c r="G89" i="11" s="1"/>
  <c r="E91" i="11"/>
  <c r="G91" i="11" s="1"/>
  <c r="E94" i="11"/>
  <c r="G94" i="11" s="1"/>
  <c r="G99" i="11"/>
  <c r="E114" i="11"/>
  <c r="E116" i="11"/>
  <c r="G116" i="11" s="1"/>
  <c r="E118" i="11"/>
  <c r="G118" i="11" s="1"/>
  <c r="G127" i="11"/>
  <c r="E139" i="11"/>
  <c r="E141" i="11"/>
  <c r="G141" i="11" s="1"/>
  <c r="E144" i="11"/>
  <c r="G144" i="11" s="1"/>
  <c r="G149" i="11"/>
  <c r="E25" i="11"/>
  <c r="G25" i="11" s="1"/>
  <c r="E27" i="11"/>
  <c r="G27" i="11" s="1"/>
  <c r="E29" i="11"/>
  <c r="G29" i="11" s="1"/>
  <c r="E51" i="11"/>
  <c r="E53" i="11"/>
  <c r="G53" i="11" s="1"/>
  <c r="E56" i="11"/>
  <c r="G56" i="11" s="1"/>
  <c r="E78" i="11"/>
  <c r="G78" i="11" s="1"/>
  <c r="E101" i="11"/>
  <c r="E103" i="11"/>
  <c r="G103" i="11" s="1"/>
  <c r="E105" i="11"/>
  <c r="G105" i="11" s="1"/>
  <c r="E128" i="11"/>
  <c r="G128" i="11" s="1"/>
  <c r="E130" i="11"/>
  <c r="G130" i="11" s="1"/>
  <c r="E151" i="11"/>
  <c r="E153" i="11"/>
  <c r="G153" i="11" s="1"/>
  <c r="E155" i="11"/>
  <c r="G155" i="11" s="1"/>
  <c r="E11" i="12"/>
  <c r="G11" i="12" s="1"/>
  <c r="E17" i="12"/>
  <c r="G17" i="12" s="1"/>
  <c r="E43" i="12"/>
  <c r="G43" i="12" s="1"/>
  <c r="G6" i="12"/>
  <c r="E26" i="12"/>
  <c r="G26" i="12" s="1"/>
  <c r="E28" i="12"/>
  <c r="G28" i="12" s="1"/>
  <c r="E30" i="12"/>
  <c r="G30" i="12" s="1"/>
  <c r="G35" i="12"/>
  <c r="E52" i="12"/>
  <c r="G52" i="12" s="1"/>
  <c r="E54" i="12"/>
  <c r="G54" i="12" s="1"/>
  <c r="E57" i="12"/>
  <c r="G57" i="12" s="1"/>
  <c r="E59" i="12"/>
  <c r="G59" i="12" s="1"/>
  <c r="G65" i="12"/>
  <c r="G88" i="12"/>
  <c r="E102" i="12"/>
  <c r="G102" i="12" s="1"/>
  <c r="E104" i="12"/>
  <c r="G104" i="12" s="1"/>
  <c r="E107" i="12"/>
  <c r="G107" i="12" s="1"/>
  <c r="G112" i="12"/>
  <c r="E152" i="12"/>
  <c r="G152" i="12" s="1"/>
  <c r="E154" i="12"/>
  <c r="G154" i="12" s="1"/>
  <c r="E156" i="12"/>
  <c r="G156" i="12" s="1"/>
  <c r="E38" i="12"/>
  <c r="G38" i="12" s="1"/>
  <c r="E45" i="12"/>
  <c r="G45" i="12" s="1"/>
  <c r="E120" i="12"/>
  <c r="G120" i="12" s="1"/>
  <c r="E8" i="12"/>
  <c r="E10" i="12"/>
  <c r="G10" i="12" s="1"/>
  <c r="E12" i="12"/>
  <c r="G12" i="12" s="1"/>
  <c r="E16" i="12"/>
  <c r="G16" i="12" s="1"/>
  <c r="E18" i="12"/>
  <c r="G18" i="12" s="1"/>
  <c r="G24" i="12"/>
  <c r="E37" i="12"/>
  <c r="E39" i="12"/>
  <c r="G39" i="12" s="1"/>
  <c r="E41" i="12"/>
  <c r="G41" i="12" s="1"/>
  <c r="E44" i="12"/>
  <c r="G44" i="12" s="1"/>
  <c r="G49" i="12"/>
  <c r="E66" i="12"/>
  <c r="G66" i="12" s="1"/>
  <c r="E69" i="12"/>
  <c r="G69" i="12" s="1"/>
  <c r="E71" i="12"/>
  <c r="G71" i="12" s="1"/>
  <c r="E89" i="12"/>
  <c r="G89" i="12" s="1"/>
  <c r="E91" i="12"/>
  <c r="G91" i="12" s="1"/>
  <c r="E94" i="12"/>
  <c r="G94" i="12" s="1"/>
  <c r="G99" i="12"/>
  <c r="E114" i="12"/>
  <c r="E116" i="12"/>
  <c r="G116" i="12" s="1"/>
  <c r="E118" i="12"/>
  <c r="G118" i="12" s="1"/>
  <c r="E121" i="12"/>
  <c r="G121" i="12" s="1"/>
  <c r="G127" i="12"/>
  <c r="E139" i="12"/>
  <c r="E141" i="12"/>
  <c r="G141" i="12" s="1"/>
  <c r="E144" i="12"/>
  <c r="G144" i="12" s="1"/>
  <c r="G149" i="12"/>
  <c r="E9" i="12"/>
  <c r="G9" i="12" s="1"/>
  <c r="E115" i="12"/>
  <c r="G115" i="12" s="1"/>
  <c r="E25" i="12"/>
  <c r="G25" i="12" s="1"/>
  <c r="E27" i="12"/>
  <c r="G27" i="12" s="1"/>
  <c r="E29" i="12"/>
  <c r="G29" i="12" s="1"/>
  <c r="E51" i="12"/>
  <c r="E53" i="12"/>
  <c r="G53" i="12" s="1"/>
  <c r="E56" i="12"/>
  <c r="G56" i="12" s="1"/>
  <c r="E78" i="12"/>
  <c r="E101" i="12"/>
  <c r="E103" i="12"/>
  <c r="G103" i="12" s="1"/>
  <c r="E105" i="12"/>
  <c r="G105" i="12" s="1"/>
  <c r="E128" i="12"/>
  <c r="G128" i="12" s="1"/>
  <c r="E130" i="12"/>
  <c r="G130" i="12" s="1"/>
  <c r="E151" i="12"/>
  <c r="E153" i="12"/>
  <c r="G153" i="12" s="1"/>
  <c r="E155" i="12"/>
  <c r="G155" i="12" s="1"/>
  <c r="E9" i="13"/>
  <c r="G9" i="13" s="1"/>
  <c r="E11" i="13"/>
  <c r="G11" i="13" s="1"/>
  <c r="E15" i="13"/>
  <c r="G15" i="13" s="1"/>
  <c r="E17" i="13"/>
  <c r="G17" i="13" s="1"/>
  <c r="G22" i="13"/>
  <c r="E38" i="13"/>
  <c r="G38" i="13" s="1"/>
  <c r="E40" i="13"/>
  <c r="G40" i="13" s="1"/>
  <c r="E43" i="13"/>
  <c r="G43" i="13" s="1"/>
  <c r="E45" i="13"/>
  <c r="G45" i="13" s="1"/>
  <c r="E67" i="13"/>
  <c r="G67" i="13" s="1"/>
  <c r="E70" i="13"/>
  <c r="G70" i="13" s="1"/>
  <c r="E95" i="13"/>
  <c r="G95" i="13" s="1"/>
  <c r="E115" i="13"/>
  <c r="G115" i="13" s="1"/>
  <c r="E117" i="13"/>
  <c r="G117" i="13" s="1"/>
  <c r="E120" i="13"/>
  <c r="G120" i="13" s="1"/>
  <c r="E140" i="13"/>
  <c r="G140" i="13" s="1"/>
  <c r="E142" i="13"/>
  <c r="G142" i="13" s="1"/>
  <c r="E145" i="13"/>
  <c r="G145" i="13" s="1"/>
  <c r="E52" i="13"/>
  <c r="G52" i="13" s="1"/>
  <c r="E54" i="13"/>
  <c r="G54" i="13" s="1"/>
  <c r="E57" i="13"/>
  <c r="G57" i="13" s="1"/>
  <c r="E59" i="13"/>
  <c r="G59" i="13" s="1"/>
  <c r="E102" i="13"/>
  <c r="G102" i="13" s="1"/>
  <c r="E104" i="13"/>
  <c r="G104" i="13" s="1"/>
  <c r="E107" i="13"/>
  <c r="G107" i="13" s="1"/>
  <c r="E152" i="13"/>
  <c r="G152" i="13" s="1"/>
  <c r="E154" i="13"/>
  <c r="G154" i="13" s="1"/>
  <c r="E156" i="13"/>
  <c r="G156" i="13" s="1"/>
  <c r="E8" i="13"/>
  <c r="E10" i="13"/>
  <c r="G10" i="13" s="1"/>
  <c r="E12" i="13"/>
  <c r="G12" i="13" s="1"/>
  <c r="E16" i="13"/>
  <c r="G16" i="13" s="1"/>
  <c r="G24" i="13"/>
  <c r="E37" i="13"/>
  <c r="E39" i="13"/>
  <c r="G39" i="13" s="1"/>
  <c r="E41" i="13"/>
  <c r="G41" i="13" s="1"/>
  <c r="G49" i="13"/>
  <c r="E66" i="13"/>
  <c r="E69" i="13"/>
  <c r="G69" i="13" s="1"/>
  <c r="E71" i="13"/>
  <c r="G71" i="13" s="1"/>
  <c r="E89" i="13"/>
  <c r="G89" i="13" s="1"/>
  <c r="G97" i="13" s="1"/>
  <c r="G13" i="4" s="1"/>
  <c r="E91" i="13"/>
  <c r="G91" i="13" s="1"/>
  <c r="E94" i="13"/>
  <c r="G94" i="13" s="1"/>
  <c r="G99" i="13"/>
  <c r="E114" i="13"/>
  <c r="E116" i="13"/>
  <c r="G116" i="13" s="1"/>
  <c r="E118" i="13"/>
  <c r="G118" i="13" s="1"/>
  <c r="G127" i="13"/>
  <c r="E139" i="13"/>
  <c r="E141" i="13"/>
  <c r="G141" i="13" s="1"/>
  <c r="E144" i="13"/>
  <c r="G144" i="13" s="1"/>
  <c r="G149" i="13"/>
  <c r="E25" i="13"/>
  <c r="G25" i="13" s="1"/>
  <c r="E27" i="13"/>
  <c r="G27" i="13" s="1"/>
  <c r="E29" i="13"/>
  <c r="G29" i="13" s="1"/>
  <c r="E51" i="13"/>
  <c r="E53" i="13"/>
  <c r="G53" i="13" s="1"/>
  <c r="E56" i="13"/>
  <c r="G56" i="13" s="1"/>
  <c r="E78" i="13"/>
  <c r="G78" i="13" s="1"/>
  <c r="E101" i="13"/>
  <c r="E103" i="13"/>
  <c r="G103" i="13" s="1"/>
  <c r="E105" i="13"/>
  <c r="G105" i="13" s="1"/>
  <c r="E128" i="13"/>
  <c r="G128" i="13" s="1"/>
  <c r="E130" i="13"/>
  <c r="G130" i="13" s="1"/>
  <c r="E151" i="13"/>
  <c r="E153" i="13"/>
  <c r="G153" i="13" s="1"/>
  <c r="E155" i="13"/>
  <c r="G155" i="13" s="1"/>
  <c r="E9" i="10"/>
  <c r="G9" i="10" s="1"/>
  <c r="E11" i="10"/>
  <c r="G11" i="10" s="1"/>
  <c r="E15" i="10"/>
  <c r="G15" i="10" s="1"/>
  <c r="E17" i="10"/>
  <c r="G17" i="10" s="1"/>
  <c r="G22" i="10"/>
  <c r="E38" i="10"/>
  <c r="G38" i="10" s="1"/>
  <c r="E40" i="10"/>
  <c r="G40" i="10" s="1"/>
  <c r="E43" i="10"/>
  <c r="G43" i="10" s="1"/>
  <c r="E45" i="10"/>
  <c r="G45" i="10" s="1"/>
  <c r="E65" i="10"/>
  <c r="E67" i="10"/>
  <c r="G67" i="10" s="1"/>
  <c r="E70" i="10"/>
  <c r="G70" i="10" s="1"/>
  <c r="G75" i="10"/>
  <c r="E88" i="10"/>
  <c r="E90" i="10"/>
  <c r="G90" i="10" s="1"/>
  <c r="E92" i="10"/>
  <c r="G92" i="10" s="1"/>
  <c r="E95" i="10"/>
  <c r="G95" i="10" s="1"/>
  <c r="E115" i="10"/>
  <c r="G115" i="10" s="1"/>
  <c r="E117" i="10"/>
  <c r="G117" i="10" s="1"/>
  <c r="E120" i="10"/>
  <c r="G120" i="10" s="1"/>
  <c r="E140" i="10"/>
  <c r="G140" i="10" s="1"/>
  <c r="E142" i="10"/>
  <c r="G142" i="10" s="1"/>
  <c r="E145" i="10"/>
  <c r="G145" i="10" s="1"/>
  <c r="E52" i="10"/>
  <c r="G52" i="10" s="1"/>
  <c r="E54" i="10"/>
  <c r="G54" i="10" s="1"/>
  <c r="E57" i="10"/>
  <c r="G57" i="10" s="1"/>
  <c r="E59" i="10"/>
  <c r="G59" i="10" s="1"/>
  <c r="E102" i="10"/>
  <c r="G102" i="10" s="1"/>
  <c r="E104" i="10"/>
  <c r="G104" i="10" s="1"/>
  <c r="E107" i="10"/>
  <c r="G107" i="10" s="1"/>
  <c r="E152" i="10"/>
  <c r="G152" i="10" s="1"/>
  <c r="E154" i="10"/>
  <c r="G154" i="10" s="1"/>
  <c r="E156" i="10"/>
  <c r="G156" i="10" s="1"/>
  <c r="E8" i="10"/>
  <c r="E10" i="10"/>
  <c r="G10" i="10" s="1"/>
  <c r="E12" i="10"/>
  <c r="G12" i="10" s="1"/>
  <c r="E16" i="10"/>
  <c r="G16" i="10" s="1"/>
  <c r="G24" i="10"/>
  <c r="E39" i="10"/>
  <c r="G39" i="10" s="1"/>
  <c r="E41" i="10"/>
  <c r="G41" i="10" s="1"/>
  <c r="G49" i="10"/>
  <c r="E66" i="10"/>
  <c r="G66" i="10" s="1"/>
  <c r="E69" i="10"/>
  <c r="G69" i="10" s="1"/>
  <c r="E71" i="10"/>
  <c r="G71" i="10" s="1"/>
  <c r="E89" i="10"/>
  <c r="G89" i="10" s="1"/>
  <c r="E91" i="10"/>
  <c r="G91" i="10" s="1"/>
  <c r="E94" i="10"/>
  <c r="G94" i="10" s="1"/>
  <c r="G99" i="10"/>
  <c r="E114" i="10"/>
  <c r="E116" i="10"/>
  <c r="G116" i="10" s="1"/>
  <c r="E118" i="10"/>
  <c r="G118" i="10" s="1"/>
  <c r="G127" i="10"/>
  <c r="E139" i="10"/>
  <c r="E141" i="10"/>
  <c r="G141" i="10" s="1"/>
  <c r="E144" i="10"/>
  <c r="G144" i="10" s="1"/>
  <c r="G149" i="10"/>
  <c r="E25" i="10"/>
  <c r="G25" i="10" s="1"/>
  <c r="E27" i="10"/>
  <c r="G27" i="10" s="1"/>
  <c r="E29" i="10"/>
  <c r="G29" i="10" s="1"/>
  <c r="E51" i="10"/>
  <c r="E53" i="10"/>
  <c r="G53" i="10" s="1"/>
  <c r="E56" i="10"/>
  <c r="G56" i="10" s="1"/>
  <c r="E78" i="10"/>
  <c r="G78" i="10" s="1"/>
  <c r="G84" i="10" s="1"/>
  <c r="J12" i="4" s="1"/>
  <c r="E101" i="10"/>
  <c r="E103" i="10"/>
  <c r="G103" i="10" s="1"/>
  <c r="E105" i="10"/>
  <c r="G105" i="10" s="1"/>
  <c r="E128" i="10"/>
  <c r="G128" i="10" s="1"/>
  <c r="E130" i="10"/>
  <c r="G130" i="10" s="1"/>
  <c r="E151" i="10"/>
  <c r="E153" i="10"/>
  <c r="G153" i="10" s="1"/>
  <c r="E155" i="10"/>
  <c r="G155" i="10" s="1"/>
  <c r="E31" i="5"/>
  <c r="G31" i="5" s="1"/>
  <c r="E15" i="5"/>
  <c r="G15" i="5" s="1"/>
  <c r="E17" i="5"/>
  <c r="G17" i="5" s="1"/>
  <c r="G22" i="5"/>
  <c r="E38" i="5"/>
  <c r="G38" i="5" s="1"/>
  <c r="E40" i="5"/>
  <c r="G40" i="5" s="1"/>
  <c r="E43" i="5"/>
  <c r="G43" i="5" s="1"/>
  <c r="E45" i="5"/>
  <c r="G45" i="5" s="1"/>
  <c r="G51" i="5"/>
  <c r="E65" i="5"/>
  <c r="E67" i="5"/>
  <c r="G67" i="5" s="1"/>
  <c r="E70" i="5"/>
  <c r="G70" i="5" s="1"/>
  <c r="G75" i="5"/>
  <c r="E88" i="5"/>
  <c r="E90" i="5"/>
  <c r="G90" i="5" s="1"/>
  <c r="E92" i="5"/>
  <c r="G92" i="5" s="1"/>
  <c r="E95" i="5"/>
  <c r="G95" i="5" s="1"/>
  <c r="G101" i="5"/>
  <c r="E115" i="5"/>
  <c r="G115" i="5" s="1"/>
  <c r="E117" i="5"/>
  <c r="G117" i="5" s="1"/>
  <c r="G125" i="5"/>
  <c r="E140" i="5"/>
  <c r="G140" i="5" s="1"/>
  <c r="E142" i="5"/>
  <c r="G142" i="5" s="1"/>
  <c r="E145" i="5"/>
  <c r="G145" i="5" s="1"/>
  <c r="G151" i="5"/>
  <c r="E25" i="5"/>
  <c r="G25" i="5" s="1"/>
  <c r="E11" i="5"/>
  <c r="G11" i="5" s="1"/>
  <c r="G6" i="5"/>
  <c r="E24" i="5"/>
  <c r="E26" i="5"/>
  <c r="G26" i="5" s="1"/>
  <c r="E28" i="5"/>
  <c r="G28" i="5" s="1"/>
  <c r="E30" i="5"/>
  <c r="G30" i="5" s="1"/>
  <c r="G35" i="5"/>
  <c r="E52" i="5"/>
  <c r="G52" i="5" s="1"/>
  <c r="E54" i="5"/>
  <c r="G54" i="5" s="1"/>
  <c r="E57" i="5"/>
  <c r="G57" i="5" s="1"/>
  <c r="E59" i="5"/>
  <c r="G59" i="5" s="1"/>
  <c r="E77" i="5"/>
  <c r="E79" i="5"/>
  <c r="G79" i="5" s="1"/>
  <c r="E82" i="5"/>
  <c r="G82" i="5" s="1"/>
  <c r="E102" i="5"/>
  <c r="G102" i="5" s="1"/>
  <c r="E104" i="5"/>
  <c r="G104" i="5" s="1"/>
  <c r="E107" i="5"/>
  <c r="G107" i="5" s="1"/>
  <c r="E127" i="5"/>
  <c r="E129" i="5"/>
  <c r="G129" i="5" s="1"/>
  <c r="E132" i="5"/>
  <c r="G132" i="5" s="1"/>
  <c r="E152" i="5"/>
  <c r="G152" i="5" s="1"/>
  <c r="E154" i="5"/>
  <c r="G154" i="5" s="1"/>
  <c r="E156" i="5"/>
  <c r="G156" i="5" s="1"/>
  <c r="E27" i="5"/>
  <c r="G27" i="5" s="1"/>
  <c r="E9" i="5"/>
  <c r="G9" i="5" s="1"/>
  <c r="E10" i="5"/>
  <c r="G10" i="5" s="1"/>
  <c r="E12" i="5"/>
  <c r="G12" i="5" s="1"/>
  <c r="E16" i="5"/>
  <c r="G16" i="5" s="1"/>
  <c r="E37" i="5"/>
  <c r="E39" i="5"/>
  <c r="G39" i="5" s="1"/>
  <c r="E41" i="5"/>
  <c r="G41" i="5" s="1"/>
  <c r="E66" i="5"/>
  <c r="G66" i="5" s="1"/>
  <c r="E69" i="5"/>
  <c r="G69" i="5" s="1"/>
  <c r="E89" i="5"/>
  <c r="G89" i="5" s="1"/>
  <c r="E91" i="5"/>
  <c r="G91" i="5" s="1"/>
  <c r="E139" i="5"/>
  <c r="E141" i="5"/>
  <c r="G141" i="5" s="1"/>
  <c r="E144" i="5"/>
  <c r="G144" i="5" s="1"/>
  <c r="E78" i="5"/>
  <c r="G78" i="5" s="1"/>
  <c r="E128" i="5"/>
  <c r="G128" i="5" s="1"/>
  <c r="E130" i="5"/>
  <c r="G130" i="5" s="1"/>
  <c r="E149" i="1"/>
  <c r="G149" i="1" s="1"/>
  <c r="D18" i="4" s="1"/>
  <c r="F21" i="2"/>
  <c r="E16" i="2"/>
  <c r="D21" i="2"/>
  <c r="D159" i="1"/>
  <c r="G123" i="5" l="1"/>
  <c r="F15" i="4" s="1"/>
  <c r="G84" i="11"/>
  <c r="I12" i="4" s="1"/>
  <c r="G84" i="13"/>
  <c r="G12" i="4" s="1"/>
  <c r="G135" i="12"/>
  <c r="H16" i="4" s="1"/>
  <c r="E159" i="8"/>
  <c r="G151" i="8"/>
  <c r="G159" i="8" s="1"/>
  <c r="L18" i="4" s="1"/>
  <c r="E147" i="8"/>
  <c r="G139" i="8"/>
  <c r="G147" i="8" s="1"/>
  <c r="L17" i="4" s="1"/>
  <c r="G114" i="8"/>
  <c r="G123" i="8" s="1"/>
  <c r="L15" i="4" s="1"/>
  <c r="E123" i="8"/>
  <c r="G33" i="8"/>
  <c r="L8" i="4" s="1"/>
  <c r="G8" i="8"/>
  <c r="G20" i="8" s="1"/>
  <c r="L7" i="4" s="1"/>
  <c r="E20" i="8"/>
  <c r="E135" i="8"/>
  <c r="E47" i="8"/>
  <c r="G37" i="8"/>
  <c r="G47" i="8" s="1"/>
  <c r="L9" i="4" s="1"/>
  <c r="E110" i="8"/>
  <c r="G101" i="8"/>
  <c r="G110" i="8" s="1"/>
  <c r="L14" i="4" s="1"/>
  <c r="E61" i="8"/>
  <c r="G51" i="8"/>
  <c r="G61" i="8" s="1"/>
  <c r="L10" i="4" s="1"/>
  <c r="G135" i="8"/>
  <c r="L16" i="4" s="1"/>
  <c r="E97" i="8"/>
  <c r="G88" i="8"/>
  <c r="G97" i="8" s="1"/>
  <c r="L13" i="4" s="1"/>
  <c r="E84" i="8"/>
  <c r="E73" i="8"/>
  <c r="G65" i="8"/>
  <c r="G73" i="8" s="1"/>
  <c r="L11" i="4" s="1"/>
  <c r="E33" i="8"/>
  <c r="E47" i="6"/>
  <c r="G37" i="6"/>
  <c r="G47" i="6" s="1"/>
  <c r="N9" i="4" s="1"/>
  <c r="E159" i="6"/>
  <c r="G151" i="6"/>
  <c r="G159" i="6" s="1"/>
  <c r="N18" i="4" s="1"/>
  <c r="E147" i="6"/>
  <c r="G139" i="6"/>
  <c r="G147" i="6" s="1"/>
  <c r="N17" i="4" s="1"/>
  <c r="G114" i="6"/>
  <c r="G123" i="6" s="1"/>
  <c r="N15" i="4" s="1"/>
  <c r="E123" i="6"/>
  <c r="G33" i="6"/>
  <c r="N8" i="4" s="1"/>
  <c r="G8" i="6"/>
  <c r="G20" i="6" s="1"/>
  <c r="N7" i="4" s="1"/>
  <c r="E20" i="6"/>
  <c r="E135" i="6"/>
  <c r="E110" i="6"/>
  <c r="G101" i="6"/>
  <c r="G110" i="6" s="1"/>
  <c r="N14" i="4" s="1"/>
  <c r="E61" i="6"/>
  <c r="G51" i="6"/>
  <c r="G61" i="6" s="1"/>
  <c r="N10" i="4" s="1"/>
  <c r="G135" i="6"/>
  <c r="N16" i="4" s="1"/>
  <c r="E97" i="6"/>
  <c r="G88" i="6"/>
  <c r="G97" i="6" s="1"/>
  <c r="N13" i="4" s="1"/>
  <c r="E84" i="6"/>
  <c r="E73" i="6"/>
  <c r="G65" i="6"/>
  <c r="G73" i="6" s="1"/>
  <c r="N11" i="4" s="1"/>
  <c r="E33" i="6"/>
  <c r="E47" i="7"/>
  <c r="G37" i="7"/>
  <c r="G47" i="7" s="1"/>
  <c r="M9" i="4" s="1"/>
  <c r="G33" i="7"/>
  <c r="M8" i="4" s="1"/>
  <c r="G8" i="7"/>
  <c r="G20" i="7" s="1"/>
  <c r="M7" i="4" s="1"/>
  <c r="E20" i="7"/>
  <c r="E135" i="7"/>
  <c r="E159" i="7"/>
  <c r="G151" i="7"/>
  <c r="G159" i="7" s="1"/>
  <c r="M18" i="4" s="1"/>
  <c r="E147" i="7"/>
  <c r="G139" i="7"/>
  <c r="G147" i="7" s="1"/>
  <c r="M17" i="4" s="1"/>
  <c r="G114" i="7"/>
  <c r="G123" i="7" s="1"/>
  <c r="M15" i="4" s="1"/>
  <c r="E123" i="7"/>
  <c r="E97" i="7"/>
  <c r="G88" i="7"/>
  <c r="G97" i="7" s="1"/>
  <c r="M13" i="4" s="1"/>
  <c r="E110" i="7"/>
  <c r="G101" i="7"/>
  <c r="G110" i="7" s="1"/>
  <c r="M14" i="4" s="1"/>
  <c r="E61" i="7"/>
  <c r="G51" i="7"/>
  <c r="G61" i="7" s="1"/>
  <c r="M10" i="4" s="1"/>
  <c r="G135" i="7"/>
  <c r="M16" i="4" s="1"/>
  <c r="E84" i="7"/>
  <c r="E73" i="7"/>
  <c r="G65" i="7"/>
  <c r="G73" i="7" s="1"/>
  <c r="M11" i="4" s="1"/>
  <c r="E33" i="7"/>
  <c r="E147" i="9"/>
  <c r="G139" i="9"/>
  <c r="G147" i="9" s="1"/>
  <c r="K17" i="4" s="1"/>
  <c r="G159" i="9"/>
  <c r="K18" i="4" s="1"/>
  <c r="G110" i="9"/>
  <c r="K14" i="4" s="1"/>
  <c r="E97" i="9"/>
  <c r="G88" i="9"/>
  <c r="G97" i="9" s="1"/>
  <c r="K13" i="4" s="1"/>
  <c r="E73" i="9"/>
  <c r="G65" i="9"/>
  <c r="G73" i="9" s="1"/>
  <c r="K11" i="4" s="1"/>
  <c r="E159" i="9"/>
  <c r="G37" i="9"/>
  <c r="G47" i="9" s="1"/>
  <c r="K9" i="4" s="1"/>
  <c r="E47" i="9"/>
  <c r="G8" i="9"/>
  <c r="G20" i="9" s="1"/>
  <c r="K7" i="4" s="1"/>
  <c r="E20" i="9"/>
  <c r="E135" i="9"/>
  <c r="G127" i="9"/>
  <c r="G135" i="9" s="1"/>
  <c r="K16" i="4" s="1"/>
  <c r="G61" i="9"/>
  <c r="K10" i="4" s="1"/>
  <c r="E61" i="9"/>
  <c r="E123" i="9"/>
  <c r="G114" i="9"/>
  <c r="G123" i="9" s="1"/>
  <c r="K15" i="4" s="1"/>
  <c r="G77" i="9"/>
  <c r="G84" i="9" s="1"/>
  <c r="K12" i="4" s="1"/>
  <c r="E84" i="9"/>
  <c r="E33" i="9"/>
  <c r="G24" i="9"/>
  <c r="G33" i="9" s="1"/>
  <c r="K8" i="4" s="1"/>
  <c r="E110" i="9"/>
  <c r="E47" i="11"/>
  <c r="G37" i="11"/>
  <c r="G47" i="11" s="1"/>
  <c r="I9" i="4" s="1"/>
  <c r="E159" i="11"/>
  <c r="G151" i="11"/>
  <c r="G159" i="11" s="1"/>
  <c r="I18" i="4" s="1"/>
  <c r="E147" i="11"/>
  <c r="G139" i="11"/>
  <c r="G147" i="11" s="1"/>
  <c r="I17" i="4" s="1"/>
  <c r="G114" i="11"/>
  <c r="G123" i="11" s="1"/>
  <c r="I15" i="4" s="1"/>
  <c r="E123" i="11"/>
  <c r="G33" i="11"/>
  <c r="I8" i="4" s="1"/>
  <c r="G8" i="11"/>
  <c r="G20" i="11" s="1"/>
  <c r="I7" i="4" s="1"/>
  <c r="E20" i="11"/>
  <c r="E135" i="11"/>
  <c r="E110" i="11"/>
  <c r="G101" i="11"/>
  <c r="G110" i="11" s="1"/>
  <c r="I14" i="4" s="1"/>
  <c r="E61" i="11"/>
  <c r="G51" i="11"/>
  <c r="G61" i="11" s="1"/>
  <c r="I10" i="4" s="1"/>
  <c r="G135" i="11"/>
  <c r="I16" i="4" s="1"/>
  <c r="E97" i="11"/>
  <c r="G88" i="11"/>
  <c r="G97" i="11" s="1"/>
  <c r="I13" i="4" s="1"/>
  <c r="E84" i="11"/>
  <c r="E73" i="11"/>
  <c r="G65" i="11"/>
  <c r="G73" i="11" s="1"/>
  <c r="I11" i="4" s="1"/>
  <c r="E33" i="11"/>
  <c r="E97" i="12"/>
  <c r="E159" i="12"/>
  <c r="G151" i="12"/>
  <c r="G159" i="12" s="1"/>
  <c r="H18" i="4" s="1"/>
  <c r="G33" i="12"/>
  <c r="H8" i="4" s="1"/>
  <c r="G97" i="12"/>
  <c r="H13" i="4" s="1"/>
  <c r="E33" i="12"/>
  <c r="E110" i="12"/>
  <c r="G101" i="12"/>
  <c r="G110" i="12" s="1"/>
  <c r="H14" i="4" s="1"/>
  <c r="E61" i="12"/>
  <c r="G51" i="12"/>
  <c r="G61" i="12" s="1"/>
  <c r="H10" i="4" s="1"/>
  <c r="G8" i="12"/>
  <c r="G20" i="12" s="1"/>
  <c r="H7" i="4" s="1"/>
  <c r="E20" i="12"/>
  <c r="G73" i="12"/>
  <c r="H11" i="4" s="1"/>
  <c r="E135" i="12"/>
  <c r="G114" i="12"/>
  <c r="G123" i="12" s="1"/>
  <c r="H15" i="4" s="1"/>
  <c r="E123" i="12"/>
  <c r="E47" i="12"/>
  <c r="G37" i="12"/>
  <c r="G47" i="12" s="1"/>
  <c r="H9" i="4" s="1"/>
  <c r="E84" i="12"/>
  <c r="G78" i="12"/>
  <c r="G84" i="12" s="1"/>
  <c r="H12" i="4" s="1"/>
  <c r="E147" i="12"/>
  <c r="G139" i="12"/>
  <c r="G147" i="12" s="1"/>
  <c r="H17" i="4" s="1"/>
  <c r="E73" i="12"/>
  <c r="E159" i="13"/>
  <c r="G151" i="13"/>
  <c r="G159" i="13" s="1"/>
  <c r="G18" i="4" s="1"/>
  <c r="E147" i="13"/>
  <c r="G139" i="13"/>
  <c r="G147" i="13" s="1"/>
  <c r="G17" i="4" s="1"/>
  <c r="G114" i="13"/>
  <c r="G123" i="13" s="1"/>
  <c r="G15" i="4" s="1"/>
  <c r="E123" i="13"/>
  <c r="G33" i="13"/>
  <c r="G8" i="4" s="1"/>
  <c r="G8" i="13"/>
  <c r="G20" i="13" s="1"/>
  <c r="G7" i="4" s="1"/>
  <c r="E20" i="13"/>
  <c r="E97" i="13"/>
  <c r="E110" i="13"/>
  <c r="G101" i="13"/>
  <c r="G110" i="13" s="1"/>
  <c r="G14" i="4" s="1"/>
  <c r="E61" i="13"/>
  <c r="G51" i="13"/>
  <c r="G61" i="13" s="1"/>
  <c r="G10" i="4" s="1"/>
  <c r="G135" i="13"/>
  <c r="G16" i="4" s="1"/>
  <c r="E84" i="13"/>
  <c r="E135" i="13"/>
  <c r="G66" i="13"/>
  <c r="G73" i="13" s="1"/>
  <c r="G11" i="4" s="1"/>
  <c r="E73" i="13"/>
  <c r="E47" i="13"/>
  <c r="G37" i="13"/>
  <c r="G47" i="13" s="1"/>
  <c r="G9" i="4" s="1"/>
  <c r="E33" i="13"/>
  <c r="E135" i="10"/>
  <c r="E159" i="10"/>
  <c r="G151" i="10"/>
  <c r="G159" i="10" s="1"/>
  <c r="J18" i="4" s="1"/>
  <c r="G33" i="10"/>
  <c r="J8" i="4" s="1"/>
  <c r="G8" i="10"/>
  <c r="G20" i="10" s="1"/>
  <c r="J7" i="4" s="1"/>
  <c r="E20" i="10"/>
  <c r="E97" i="10"/>
  <c r="G88" i="10"/>
  <c r="G97" i="10" s="1"/>
  <c r="J13" i="4" s="1"/>
  <c r="E47" i="10"/>
  <c r="E110" i="10"/>
  <c r="G101" i="10"/>
  <c r="G110" i="10" s="1"/>
  <c r="J14" i="4" s="1"/>
  <c r="E61" i="10"/>
  <c r="G51" i="10"/>
  <c r="G61" i="10" s="1"/>
  <c r="J10" i="4" s="1"/>
  <c r="E147" i="10"/>
  <c r="G139" i="10"/>
  <c r="G147" i="10" s="1"/>
  <c r="J17" i="4" s="1"/>
  <c r="G114" i="10"/>
  <c r="G123" i="10" s="1"/>
  <c r="J15" i="4" s="1"/>
  <c r="E123" i="10"/>
  <c r="E84" i="10"/>
  <c r="E73" i="10"/>
  <c r="G65" i="10"/>
  <c r="G73" i="10" s="1"/>
  <c r="J11" i="4" s="1"/>
  <c r="G135" i="10"/>
  <c r="J16" i="4" s="1"/>
  <c r="E33" i="10"/>
  <c r="E147" i="5"/>
  <c r="G139" i="5"/>
  <c r="G147" i="5" s="1"/>
  <c r="F17" i="4" s="1"/>
  <c r="G77" i="5"/>
  <c r="G84" i="5" s="1"/>
  <c r="F12" i="4" s="1"/>
  <c r="E84" i="5"/>
  <c r="G110" i="5"/>
  <c r="F14" i="4" s="1"/>
  <c r="E97" i="5"/>
  <c r="G88" i="5"/>
  <c r="G97" i="5" s="1"/>
  <c r="F13" i="4" s="1"/>
  <c r="E73" i="5"/>
  <c r="G65" i="5"/>
  <c r="G73" i="5" s="1"/>
  <c r="F11" i="4" s="1"/>
  <c r="E110" i="5"/>
  <c r="E33" i="5"/>
  <c r="G24" i="5"/>
  <c r="G33" i="5" s="1"/>
  <c r="F8" i="4" s="1"/>
  <c r="G159" i="5"/>
  <c r="F18" i="4" s="1"/>
  <c r="G61" i="5"/>
  <c r="F10" i="4" s="1"/>
  <c r="E123" i="5"/>
  <c r="E47" i="5"/>
  <c r="G37" i="5"/>
  <c r="G47" i="5" s="1"/>
  <c r="F9" i="4" s="1"/>
  <c r="E20" i="5"/>
  <c r="G8" i="5"/>
  <c r="G20" i="5" s="1"/>
  <c r="F7" i="4" s="1"/>
  <c r="E135" i="5"/>
  <c r="G127" i="5"/>
  <c r="G135" i="5" s="1"/>
  <c r="F16" i="4" s="1"/>
  <c r="E159" i="5"/>
  <c r="E61" i="5"/>
  <c r="E156" i="1"/>
  <c r="G156" i="1" s="1"/>
  <c r="E155" i="1"/>
  <c r="E151" i="1"/>
  <c r="E154" i="1"/>
  <c r="E157" i="1"/>
  <c r="E153" i="1"/>
  <c r="E152" i="1"/>
  <c r="E13" i="2"/>
  <c r="E15" i="2"/>
  <c r="E14" i="2"/>
  <c r="E12" i="2"/>
  <c r="E11" i="2"/>
  <c r="E10" i="2"/>
  <c r="E8" i="2"/>
  <c r="E7" i="2"/>
  <c r="E6" i="2"/>
  <c r="G19" i="4" l="1"/>
  <c r="H19" i="4"/>
  <c r="I19" i="4"/>
  <c r="M19" i="4"/>
  <c r="K19" i="4"/>
  <c r="N19" i="4"/>
  <c r="L19" i="4"/>
  <c r="J19" i="4"/>
  <c r="F19" i="4"/>
  <c r="E5" i="2"/>
  <c r="E9" i="2"/>
  <c r="E21" i="2" l="1"/>
  <c r="E137" i="1"/>
  <c r="G137" i="1" s="1"/>
  <c r="D17" i="4" s="1"/>
  <c r="D147" i="1"/>
  <c r="E125" i="1"/>
  <c r="G125" i="1" s="1"/>
  <c r="D16" i="4" s="1"/>
  <c r="E112" i="1"/>
  <c r="G112" i="1" s="1"/>
  <c r="D15" i="4" s="1"/>
  <c r="E99" i="1"/>
  <c r="E103" i="1" s="1"/>
  <c r="G103" i="1" s="1"/>
  <c r="D135" i="1"/>
  <c r="D123" i="1"/>
  <c r="D110" i="1"/>
  <c r="E86" i="1"/>
  <c r="D97" i="1"/>
  <c r="E75" i="1"/>
  <c r="E81" i="1" s="1"/>
  <c r="E63" i="1"/>
  <c r="E66" i="1" s="1"/>
  <c r="E49" i="1"/>
  <c r="E53" i="1" s="1"/>
  <c r="E35" i="1"/>
  <c r="E22" i="1"/>
  <c r="E26" i="1" s="1"/>
  <c r="E6" i="1"/>
  <c r="G6" i="1" s="1"/>
  <c r="D7" i="4" s="1"/>
  <c r="D84" i="1"/>
  <c r="D73" i="1"/>
  <c r="D61" i="1"/>
  <c r="D47" i="1"/>
  <c r="D33" i="1"/>
  <c r="D20" i="1"/>
  <c r="E144" i="1" l="1"/>
  <c r="G144" i="1" s="1"/>
  <c r="E37" i="1"/>
  <c r="G153" i="1"/>
  <c r="G157" i="1"/>
  <c r="G155" i="1"/>
  <c r="G152" i="1"/>
  <c r="G154" i="1"/>
  <c r="E69" i="1"/>
  <c r="G69" i="1" s="1"/>
  <c r="E127" i="1"/>
  <c r="E141" i="1"/>
  <c r="G141" i="1" s="1"/>
  <c r="E139" i="1"/>
  <c r="E145" i="1"/>
  <c r="G145" i="1" s="1"/>
  <c r="E142" i="1"/>
  <c r="G142" i="1" s="1"/>
  <c r="E140" i="1"/>
  <c r="G140" i="1" s="1"/>
  <c r="G139" i="1"/>
  <c r="E132" i="1"/>
  <c r="G132" i="1" s="1"/>
  <c r="E130" i="1"/>
  <c r="G130" i="1" s="1"/>
  <c r="E120" i="1"/>
  <c r="G120" i="1" s="1"/>
  <c r="E128" i="1"/>
  <c r="G128" i="1" s="1"/>
  <c r="E133" i="1"/>
  <c r="G133" i="1" s="1"/>
  <c r="E129" i="1"/>
  <c r="G129" i="1" s="1"/>
  <c r="E92" i="1"/>
  <c r="G92" i="1" s="1"/>
  <c r="E89" i="1"/>
  <c r="G89" i="1" s="1"/>
  <c r="E78" i="1"/>
  <c r="G78" i="1" s="1"/>
  <c r="E118" i="1"/>
  <c r="G118" i="1" s="1"/>
  <c r="E107" i="1"/>
  <c r="G107" i="1" s="1"/>
  <c r="E102" i="1"/>
  <c r="G102" i="1" s="1"/>
  <c r="E115" i="1"/>
  <c r="G115" i="1" s="1"/>
  <c r="E82" i="1"/>
  <c r="G82" i="1" s="1"/>
  <c r="E94" i="1"/>
  <c r="G94" i="1" s="1"/>
  <c r="E114" i="1"/>
  <c r="G114" i="1" s="1"/>
  <c r="E101" i="1"/>
  <c r="E105" i="1"/>
  <c r="G105" i="1" s="1"/>
  <c r="G86" i="1"/>
  <c r="D13" i="4" s="1"/>
  <c r="E88" i="1"/>
  <c r="G88" i="1" s="1"/>
  <c r="E91" i="1"/>
  <c r="G91" i="1" s="1"/>
  <c r="G99" i="1"/>
  <c r="D14" i="4" s="1"/>
  <c r="E104" i="1"/>
  <c r="G104" i="1" s="1"/>
  <c r="E121" i="1"/>
  <c r="G121" i="1" s="1"/>
  <c r="E117" i="1"/>
  <c r="G117" i="1" s="1"/>
  <c r="G75" i="1"/>
  <c r="D12" i="4" s="1"/>
  <c r="E95" i="1"/>
  <c r="G95" i="1" s="1"/>
  <c r="E90" i="1"/>
  <c r="G90" i="1" s="1"/>
  <c r="E108" i="1"/>
  <c r="G108" i="1" s="1"/>
  <c r="E116" i="1"/>
  <c r="G116" i="1" s="1"/>
  <c r="E77" i="1"/>
  <c r="G77" i="1" s="1"/>
  <c r="E79" i="1"/>
  <c r="G79" i="1" s="1"/>
  <c r="E70" i="1"/>
  <c r="G70" i="1" s="1"/>
  <c r="G63" i="1"/>
  <c r="D11" i="4" s="1"/>
  <c r="E24" i="1"/>
  <c r="G81" i="1"/>
  <c r="E56" i="1"/>
  <c r="E11" i="1"/>
  <c r="E17" i="1"/>
  <c r="E54" i="1"/>
  <c r="E8" i="1"/>
  <c r="E12" i="1"/>
  <c r="E18" i="1"/>
  <c r="E65" i="1"/>
  <c r="E67" i="1"/>
  <c r="E9" i="1"/>
  <c r="E15" i="1"/>
  <c r="G49" i="1"/>
  <c r="D10" i="4" s="1"/>
  <c r="E71" i="1"/>
  <c r="E10" i="1"/>
  <c r="E16" i="1"/>
  <c r="E44" i="1"/>
  <c r="E51" i="1"/>
  <c r="E29" i="1"/>
  <c r="E57" i="1"/>
  <c r="E25" i="1"/>
  <c r="G22" i="1"/>
  <c r="D8" i="4" s="1"/>
  <c r="E43" i="1"/>
  <c r="G35" i="1"/>
  <c r="D9" i="4" s="1"/>
  <c r="E38" i="1"/>
  <c r="E59" i="1"/>
  <c r="E52" i="1"/>
  <c r="E28" i="1"/>
  <c r="E40" i="1"/>
  <c r="E31" i="1"/>
  <c r="E27" i="1"/>
  <c r="E45" i="1"/>
  <c r="E39" i="1"/>
  <c r="E30" i="1"/>
  <c r="E58" i="1"/>
  <c r="E41" i="1"/>
  <c r="D19" i="4" l="1"/>
  <c r="E159" i="1"/>
  <c r="G151" i="1"/>
  <c r="G159" i="1" s="1"/>
  <c r="E18" i="4" s="1"/>
  <c r="G123" i="1"/>
  <c r="E15" i="4" s="1"/>
  <c r="G147" i="1"/>
  <c r="E17" i="4" s="1"/>
  <c r="E147" i="1"/>
  <c r="E110" i="1"/>
  <c r="G101" i="1"/>
  <c r="G110" i="1" s="1"/>
  <c r="E14" i="4" s="1"/>
  <c r="E123" i="1"/>
  <c r="G97" i="1"/>
  <c r="E13" i="4" s="1"/>
  <c r="E97" i="1"/>
  <c r="E135" i="1"/>
  <c r="G127" i="1"/>
  <c r="G135" i="1" s="1"/>
  <c r="E16" i="4" s="1"/>
  <c r="E84" i="1"/>
  <c r="E33" i="1"/>
  <c r="G84" i="1"/>
  <c r="E12" i="4" s="1"/>
  <c r="E47" i="1"/>
  <c r="G71" i="1"/>
  <c r="G65" i="1"/>
  <c r="G57" i="1"/>
  <c r="G53" i="1"/>
  <c r="G67" i="1"/>
  <c r="G59" i="1"/>
  <c r="G56" i="1"/>
  <c r="G66" i="1"/>
  <c r="G58" i="1"/>
  <c r="G52" i="1"/>
  <c r="G29" i="1"/>
  <c r="G44" i="1"/>
  <c r="G39" i="1"/>
  <c r="G43" i="1"/>
  <c r="G38" i="1"/>
  <c r="G41" i="1"/>
  <c r="G37" i="1"/>
  <c r="G45" i="1"/>
  <c r="G40" i="1"/>
  <c r="G30" i="1"/>
  <c r="G26" i="1"/>
  <c r="G25" i="1"/>
  <c r="G16" i="1"/>
  <c r="G28" i="1"/>
  <c r="G24" i="1"/>
  <c r="G15" i="1"/>
  <c r="G31" i="1"/>
  <c r="G27" i="1"/>
  <c r="G9" i="1"/>
  <c r="G10" i="1"/>
  <c r="G18" i="1"/>
  <c r="G12" i="1"/>
  <c r="G17" i="1"/>
  <c r="G11" i="1"/>
  <c r="J20" i="4" l="1"/>
  <c r="K22" i="4"/>
  <c r="J22" i="4"/>
  <c r="H22" i="4"/>
  <c r="N22" i="4"/>
  <c r="F22" i="4"/>
  <c r="M22" i="4"/>
  <c r="I22" i="4"/>
  <c r="G22" i="4"/>
  <c r="L22" i="4"/>
  <c r="I20" i="4"/>
  <c r="F20" i="4"/>
  <c r="K20" i="4"/>
  <c r="L20" i="4"/>
  <c r="H20" i="4"/>
  <c r="G20" i="4"/>
  <c r="N20" i="4"/>
  <c r="M20" i="4"/>
  <c r="D20" i="4"/>
  <c r="G47" i="1"/>
  <c r="E9" i="4" s="1"/>
  <c r="G54" i="1"/>
  <c r="E61" i="1"/>
  <c r="E73" i="1"/>
  <c r="G73" i="1"/>
  <c r="E11" i="4" s="1"/>
  <c r="G51" i="1"/>
  <c r="G61" i="1" s="1"/>
  <c r="E10" i="4" s="1"/>
  <c r="G33" i="1"/>
  <c r="E8" i="4" s="1"/>
  <c r="G8" i="1"/>
  <c r="G20" i="1" s="1"/>
  <c r="E7" i="4" s="1"/>
  <c r="E20" i="1"/>
  <c r="E19" i="4" l="1"/>
  <c r="E20" i="4" l="1"/>
</calcChain>
</file>

<file path=xl/comments1.xml><?xml version="1.0" encoding="utf-8"?>
<comments xmlns="http://schemas.openxmlformats.org/spreadsheetml/2006/main">
  <authors>
    <author>User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 xml:space="preserve">Ulasan:
Untuk diisi oleh pegawai penilai .
Sebagai rujukan sahaja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Penilai akan masukkan harga kos mekanikal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PASTIKAN TOTAL = 100
Perbundaran berdasarkan kos sistem mekanikal dan complexity system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12.xml><?xml version="1.0" encoding="utf-8"?>
<comments xmlns="http://schemas.openxmlformats.org/spreadsheetml/2006/main">
  <authors>
    <author>ndn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Weightage bagi skop kerja mekanikal yang telah diputuskan bersama HOPT &amp; HODT lain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7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25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25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37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  <comment ref="E149" authorId="0">
      <text>
        <r>
          <rPr>
            <b/>
            <sz val="9"/>
            <color indexed="81"/>
            <rFont val="Tahoma"/>
            <family val="2"/>
          </rPr>
          <t>Ulasan :</t>
        </r>
        <r>
          <rPr>
            <sz val="9"/>
            <color indexed="81"/>
            <rFont val="Tahoma"/>
            <family val="2"/>
          </rPr>
          <t xml:space="preserve">
Berdasarkan kos mekanikal dan complexity</t>
        </r>
      </text>
    </comment>
    <comment ref="F149" authorId="0">
      <text>
        <r>
          <rPr>
            <b/>
            <sz val="9"/>
            <color indexed="81"/>
            <rFont val="Tahoma"/>
            <family val="2"/>
          </rPr>
          <t>Ulasan:</t>
        </r>
        <r>
          <rPr>
            <sz val="9"/>
            <color indexed="81"/>
            <rFont val="Tahoma"/>
            <family val="2"/>
          </rPr>
          <t xml:space="preserve">
Penilai masukkan gred pemarkahan 0 - 5</t>
        </r>
      </text>
    </comment>
  </commentList>
</comments>
</file>

<file path=xl/sharedStrings.xml><?xml version="1.0" encoding="utf-8"?>
<sst xmlns="http://schemas.openxmlformats.org/spreadsheetml/2006/main" count="2934" uniqueCount="158">
  <si>
    <t>SYSTEM</t>
  </si>
  <si>
    <t>%</t>
  </si>
  <si>
    <t>Wt %</t>
  </si>
  <si>
    <t>Grade</t>
  </si>
  <si>
    <t>WtGrade</t>
  </si>
  <si>
    <t>Comments</t>
  </si>
  <si>
    <t>AIR-COND. &amp; MECHANICAL VENTILATION</t>
  </si>
  <si>
    <t>Technical Specification</t>
  </si>
  <si>
    <t xml:space="preserve">LIFTS , DUMBWAITERS &amp; ESCALATORS </t>
  </si>
  <si>
    <t>Conceptual Design Calculation</t>
  </si>
  <si>
    <t>Technical Data Of Major Equipment Offered</t>
  </si>
  <si>
    <t>Catalogues Of Major Equipment Offered</t>
  </si>
  <si>
    <t>Energy Efficiency Compliance</t>
  </si>
  <si>
    <t>Type of Air-Conditioning System. Eg: Air Cooled / Water Cooled Chillers System / VRF / MultiSplit System</t>
  </si>
  <si>
    <t>Using Design and Cooling Load Check Figure</t>
  </si>
  <si>
    <t>- System and equipment selection</t>
  </si>
  <si>
    <t>Scope of works</t>
  </si>
  <si>
    <t>- Design brief and proposal write up</t>
  </si>
  <si>
    <t>- Layout</t>
  </si>
  <si>
    <t>- Schematic</t>
  </si>
  <si>
    <t>Eg: Chilled  Water System - Chiller, cooling tower, Water pump, AHU, FCU, ducting, piping and etc</t>
  </si>
  <si>
    <t>Eg: VRF, ACSD - Outdoor unit, Indoor unit, piping, ducting, control and etc</t>
  </si>
  <si>
    <t>Eg: Including T&amp;C, Service &amp; Maintainence etc.</t>
  </si>
  <si>
    <t>Eg: Brand, Make, Model, Capacity etc</t>
  </si>
  <si>
    <t>Eg: High efficiency chiller, inverter / VSD pump and etc</t>
  </si>
  <si>
    <t>Eg: Duct routing</t>
  </si>
  <si>
    <t>Eg: Pipe routing</t>
  </si>
  <si>
    <t>Design Concept Drawings (PE endorsement)</t>
  </si>
  <si>
    <t>0 - 5</t>
  </si>
  <si>
    <t>Eg: Quantity, type, capacity, speed etc</t>
  </si>
  <si>
    <t>Geared, gearless, motor room, motor roomless, high or low speed, car finishing</t>
  </si>
  <si>
    <t>Traffic analysis</t>
  </si>
  <si>
    <t>Eg: Controller, Traction motor, traction rope etc</t>
  </si>
  <si>
    <t>Eg: High efficiency motor, regenarative drive</t>
  </si>
  <si>
    <t>FIRE PROTECTION SYSTEM</t>
  </si>
  <si>
    <t>Type of FF System : Hose reel, Sprinkler, pressurization, smoke spill etc</t>
  </si>
  <si>
    <t>Compliance to Local authority and standards. Eg: OH3 for carpark (sprinkler)</t>
  </si>
  <si>
    <t>Brief / simple calculation</t>
  </si>
  <si>
    <t>Eg: Pump, tank, piping, control valve, flow switch, pressure switch, smoke/heat detector, smoke spill fan, fire alarm, clean agent etc</t>
  </si>
  <si>
    <t>Eg: Smoke/heat detector/sprinkler point placement, hose reel location etc</t>
  </si>
  <si>
    <t>Eg: Pipe routing, fire alarm schematic diagram</t>
  </si>
  <si>
    <t xml:space="preserve">INTERNAL COLD WATER </t>
  </si>
  <si>
    <t>SANITARY PLUMBING</t>
  </si>
  <si>
    <t>Eg: Low/High pressure flush valve system, cistern, total water demand (Refer to local authority) etc</t>
  </si>
  <si>
    <t>Eg: Pumping system, water tank etc</t>
  </si>
  <si>
    <t>Eg: Water pump, Flush valve pump, hydro pneumatic, water tank, pump control system, pipe material etc</t>
  </si>
  <si>
    <t>Eg: Pipe routing, pumping system</t>
  </si>
  <si>
    <t>Eg: High efficiency pump</t>
  </si>
  <si>
    <t>Compliance to local authority and standards</t>
  </si>
  <si>
    <t>Eg: Pipe, IC, Gully trap, grease trap, neutralization trap, stack pipe etc</t>
  </si>
  <si>
    <t>Eg: Pipe routing and stack pipe placement etc</t>
  </si>
  <si>
    <t>Eg: Pipe routing, location of IC and Gully trap etc</t>
  </si>
  <si>
    <t>Eg: VCP Pipe (Above and underground), stack pipe Brand, Make, Model etc</t>
  </si>
  <si>
    <t>COST (RM)</t>
  </si>
  <si>
    <t>BUILDING AUTOMATION &amp; CONTROL SYSTEM</t>
  </si>
  <si>
    <t>LPG</t>
  </si>
  <si>
    <t>COMPRESSED AIR SYSTEM</t>
  </si>
  <si>
    <t>KITCHEN EQUIPMENT</t>
  </si>
  <si>
    <t>CRANE SYSTEM</t>
  </si>
  <si>
    <t>WEIGHTAGE</t>
  </si>
  <si>
    <t>ADJUSTED WEIGHTAGE</t>
  </si>
  <si>
    <t>TOTAL</t>
  </si>
  <si>
    <t>No.</t>
  </si>
  <si>
    <t>TENDERER</t>
  </si>
  <si>
    <t>Score</t>
  </si>
  <si>
    <t>Eg: Brand, Make, Model, Capacity and etc</t>
  </si>
  <si>
    <t>- Layout and Schematic</t>
  </si>
  <si>
    <t>Eg High (Control and Monitoring) / Low (Monitoring) level interface, type of protocol and etc</t>
  </si>
  <si>
    <t>Eg: Schedule of Control Point, cable routing and etc</t>
  </si>
  <si>
    <t>Eg: Hardware / Software (Brand, Make, Model and etc)</t>
  </si>
  <si>
    <t>Eg: Work Station (computer and printer), cable type, DDC, sensor and etc</t>
  </si>
  <si>
    <t>Eg: Including T&amp;C, Service &amp; Maintainence and etc.</t>
  </si>
  <si>
    <t>BUILDING AUTOMATION &amp; CONTROL SYSTEM (BACS)</t>
  </si>
  <si>
    <t>LPG SYSTEM</t>
  </si>
  <si>
    <t>KITCHEN EQUIPMENT SYSTEM</t>
  </si>
  <si>
    <t>Compliance to Local authority and standards. Eg: Suruhanjaya Tenaga (ST)</t>
  </si>
  <si>
    <t>Eg: Manifold system, bulk system and etc</t>
  </si>
  <si>
    <t>Eg: Bulk tank, cylinder, piping, 1st regulator, 2nd regulator, automatic shut off valve, gas leak detector and etc</t>
  </si>
  <si>
    <t>Eg: Pipe routing from storage to LPG outlet complete with storage capacity and etc</t>
  </si>
  <si>
    <t>Eg: Brand, Make, Model, Cylinder / Bulk tank capacity, pipe and etc</t>
  </si>
  <si>
    <t>Eg: Temperature, Outdoor air change, 8 or 24 hours, RH</t>
  </si>
  <si>
    <t xml:space="preserve">- Compliance to Local authority and standards. Eg: JKKP
- Pressure, air flow (CFM), air purification (chemistry lab, food and pharmaceutical industry and etc) </t>
  </si>
  <si>
    <t>Eg: Type of Compressor (Oil free, screw type), air receiver, air dryer, filter, pipe material and etc</t>
  </si>
  <si>
    <t>Eg: Capacity of compressor, air receiver, air dryer, pressure regulator, pipe material and etc</t>
  </si>
  <si>
    <t>Brief / simple calculation ( Air demand)</t>
  </si>
  <si>
    <t>Eg: Pipe routing from compressor to outlet complete with storage capacity and etc</t>
  </si>
  <si>
    <t>Eg: Brand, Make, Model, Compressor, Receiver tank capacity, pipe and etc</t>
  </si>
  <si>
    <t>- Equipment selection</t>
  </si>
  <si>
    <t>Brief / simple calculation (eg: kitchen hood fan and etc)</t>
  </si>
  <si>
    <t>Eg: Equipment arrangement and etc</t>
  </si>
  <si>
    <t>Type of Kitchen equipment: Bain Marie, Kwali range, rice cooker, tilting kettle, brazing pan, freezer, chiller, wet chemical for kitchen hood, under shelf grease trap and etc</t>
  </si>
  <si>
    <t>Eg: Bain Marie, Kwali range, rice cooker, tilting kettle, brazing pan, freezer, chiller, wet chemical for kitchen hood, kitchen hood fan capacity, under shelf grease trap and etc</t>
  </si>
  <si>
    <t>Compliance to Local authority and standards. Eg: JKKP
-Quantity and capacity of crane</t>
  </si>
  <si>
    <t>Type of Crane System : Overhead Travelling Crane, Gantry Crane, Slewing Jib Crane, Single girder, Double girder, Top Running, etc</t>
  </si>
  <si>
    <t>Eg: Long travel / cross travel motor, limit switch, pendant, wire rope and etc</t>
  </si>
  <si>
    <t>Eg: Span, head room, height of lift, equipment arrangement and etc</t>
  </si>
  <si>
    <t>WORKSHOP EQUIPMENT</t>
  </si>
  <si>
    <t>Type of Workshop Equipment: Eg: 4 post lift, scissor lift, oil interceptor, welding equipment, fume extractor and etc</t>
  </si>
  <si>
    <t>Eg: 4 post lift, scissor lift, oil interceptor, welding equipment, fume extractor and etc</t>
  </si>
  <si>
    <t>1/10</t>
  </si>
  <si>
    <t>2/10</t>
  </si>
  <si>
    <t>3/10</t>
  </si>
  <si>
    <t>4/10</t>
  </si>
  <si>
    <t>5/10</t>
  </si>
  <si>
    <t>7/10</t>
  </si>
  <si>
    <t>8/10</t>
  </si>
  <si>
    <t>9/10</t>
  </si>
  <si>
    <t>10/10</t>
  </si>
  <si>
    <t>SUMMARY OF EVALUATION</t>
  </si>
  <si>
    <t>PROJECT :</t>
  </si>
  <si>
    <t xml:space="preserve">% Weightage: </t>
  </si>
  <si>
    <t xml:space="preserve">               Total Score</t>
  </si>
  <si>
    <t xml:space="preserve">TOTAL SCORE </t>
  </si>
  <si>
    <t>Lampiran A</t>
  </si>
  <si>
    <r>
      <rPr>
        <b/>
        <u/>
        <sz val="11"/>
        <color indexed="8"/>
        <rFont val="Calibri"/>
        <family val="2"/>
      </rPr>
      <t xml:space="preserve">       Tenderer Total Score        </t>
    </r>
    <r>
      <rPr>
        <b/>
        <sz val="11"/>
        <color indexed="8"/>
        <rFont val="Calibri"/>
        <family val="2"/>
      </rPr>
      <t xml:space="preserve">   x   100%</t>
    </r>
  </si>
  <si>
    <t>% SCORE</t>
  </si>
  <si>
    <t>NAMA PROJEK    :</t>
  </si>
  <si>
    <r>
      <t xml:space="preserve">PETENDER          :   </t>
    </r>
    <r>
      <rPr>
        <b/>
        <sz val="10"/>
        <color rgb="FFFF0000"/>
        <rFont val="Arial"/>
        <family val="2"/>
      </rPr>
      <t xml:space="preserve"> 1/10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</si>
  <si>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1/10</t>
    </r>
  </si>
  <si>
    <t>NO</t>
  </si>
  <si>
    <t>Design Drawings cw PE endorsement</t>
  </si>
  <si>
    <t>SHOOTING RANGE</t>
  </si>
  <si>
    <t>Eg: Acoustic wall/door, Shooting booth, ACMV system and etc</t>
  </si>
  <si>
    <t>Eg. Indoor or outdoor system</t>
  </si>
  <si>
    <t xml:space="preserve">               SYSTEM AND CRITERIA</t>
  </si>
  <si>
    <t>- Type of kitchen (western / asian cooking)
- Quantity person to be served
- Kitchen operation (outsource / in house cooking) and etc</t>
  </si>
  <si>
    <t>Compliance to Local authority and standards. Eg: JKKP
- Quantity and capacity of workshop equipment</t>
  </si>
  <si>
    <t>Compliance to Local authority and standards  Eg. Client requirement and National Rifle Association (NRA)
- Quantity and capacity of equipment</t>
  </si>
  <si>
    <t>Design brief and proposal write up</t>
  </si>
  <si>
    <t>Gred</t>
  </si>
  <si>
    <t>Penerangan</t>
  </si>
  <si>
    <t>Tiada tawaran atau cadangan dikemukakan</t>
  </si>
  <si>
    <t>Cadangan tidak memenuhi Kehendak Kerajaan dan tidak boleh diterima</t>
  </si>
  <si>
    <t>Cadangan tidak jelas dan perlu pengubahsuaian / penambahbaikan besar sebelum diterima</t>
  </si>
  <si>
    <t>Cadangan hampir menepati Kehendak Kerajaan tetapi memerlukan sedikit pengubahsuaian / penambahbaikan sebelum diterima</t>
  </si>
  <si>
    <t>Cadangan pada amnya menepati Kehendak Kerajaan tetapi tiada kelebihan</t>
  </si>
  <si>
    <t>Cadangan menepati Kehendak Kerajaan dan terdapat kelebihan.</t>
  </si>
  <si>
    <r>
      <t xml:space="preserve">PETENDER          :   </t>
    </r>
    <r>
      <rPr>
        <b/>
        <sz val="10"/>
        <color rgb="FFFF0000"/>
        <rFont val="Arial"/>
        <family val="2"/>
      </rPr>
      <t xml:space="preserve"> 2/10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</si>
  <si>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2/10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</si>
  <si>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3/10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</si>
  <si>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3/10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</si>
  <si>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4/10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</si>
  <si>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4/10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</si>
  <si>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5/10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</si>
  <si>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5/10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</si>
  <si>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6/10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</si>
  <si>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6/10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</si>
  <si>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7/10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</si>
  <si>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7/10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</si>
  <si>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8/10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</si>
  <si>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8/10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</si>
  <si>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9/10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</si>
  <si>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9/10</t>
    </r>
  </si>
  <si>
    <r>
      <t xml:space="preserve">PETENDER          :   </t>
    </r>
    <r>
      <rPr>
        <b/>
        <sz val="10"/>
        <color rgb="FFFF0000"/>
        <rFont val="Arial"/>
        <family val="2"/>
      </rPr>
      <t xml:space="preserve"> 10/10</t>
    </r>
  </si>
  <si>
    <r>
      <t xml:space="preserve">PETENDER </t>
    </r>
    <r>
      <rPr>
        <b/>
        <sz val="10"/>
        <color rgb="FFFF0000"/>
        <rFont val="Arial"/>
        <family val="2"/>
      </rPr>
      <t xml:space="preserve"> 10/10</t>
    </r>
  </si>
  <si>
    <r>
      <rPr>
        <b/>
        <u/>
        <sz val="11"/>
        <color indexed="8"/>
        <rFont val="Calibri"/>
        <family val="2"/>
      </rPr>
      <t xml:space="preserve">       Tenderer Total Score        </t>
    </r>
    <r>
      <rPr>
        <b/>
        <sz val="11"/>
        <color indexed="8"/>
        <rFont val="Calibri"/>
        <family val="2"/>
      </rPr>
      <t xml:space="preserve">   x   </t>
    </r>
    <r>
      <rPr>
        <b/>
        <sz val="11"/>
        <color rgb="FFFF0000"/>
        <rFont val="Calibri"/>
        <family val="2"/>
      </rPr>
      <t xml:space="preserve">10 </t>
    </r>
    <r>
      <rPr>
        <b/>
        <sz val="11"/>
        <color indexed="8"/>
        <rFont val="Calibri"/>
        <family val="2"/>
      </rPr>
      <t>%
                Total Score</t>
    </r>
  </si>
  <si>
    <t>6/10</t>
  </si>
  <si>
    <t>JADUAL PENENTUAN WEIGHTAGE (*Bukan sebahagian daripada Laporan Penilaian)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</si>
</sst>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1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164" fontId="2" fillId="0" borderId="0" xfId="1" applyNumberFormat="1"/>
    <xf numFmtId="0" fontId="2" fillId="0" borderId="1" xfId="1" applyBorder="1" applyAlignment="1">
      <alignment horizontal="center"/>
    </xf>
    <xf numFmtId="0" fontId="2" fillId="0" borderId="1" xfId="1" applyBorder="1"/>
    <xf numFmtId="0" fontId="4" fillId="0" borderId="5" xfId="1" applyFont="1" applyBorder="1" applyAlignment="1">
      <alignment horizontal="center"/>
    </xf>
    <xf numFmtId="0" fontId="1" fillId="0" borderId="0" xfId="0" applyFont="1"/>
    <xf numFmtId="0" fontId="4" fillId="0" borderId="2" xfId="0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Border="1"/>
    <xf numFmtId="0" fontId="6" fillId="0" borderId="0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3" fillId="0" borderId="0" xfId="1" applyFont="1" applyAlignment="1"/>
    <xf numFmtId="0" fontId="5" fillId="0" borderId="7" xfId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1" xfId="1" applyFont="1" applyBorder="1" applyAlignment="1">
      <alignment horizontal="center"/>
    </xf>
    <xf numFmtId="0" fontId="0" fillId="0" borderId="7" xfId="0" applyBorder="1"/>
    <xf numFmtId="164" fontId="5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0" xfId="0" applyNumberFormat="1"/>
    <xf numFmtId="4" fontId="0" fillId="2" borderId="19" xfId="0" applyNumberFormat="1" applyFill="1" applyBorder="1"/>
    <xf numFmtId="4" fontId="0" fillId="2" borderId="20" xfId="0" applyNumberFormat="1" applyFill="1" applyBorder="1"/>
    <xf numFmtId="0" fontId="1" fillId="0" borderId="20" xfId="0" applyFont="1" applyBorder="1" applyAlignment="1">
      <alignment horizontal="center" vertical="top" wrapText="1"/>
    </xf>
    <xf numFmtId="0" fontId="4" fillId="0" borderId="22" xfId="1" applyFont="1" applyFill="1" applyBorder="1"/>
    <xf numFmtId="2" fontId="0" fillId="0" borderId="24" xfId="0" applyNumberFormat="1" applyBorder="1" applyAlignment="1">
      <alignment horizontal="center"/>
    </xf>
    <xf numFmtId="0" fontId="4" fillId="0" borderId="26" xfId="1" quotePrefix="1" applyFont="1" applyFill="1" applyBorder="1"/>
    <xf numFmtId="2" fontId="0" fillId="0" borderId="5" xfId="0" applyNumberFormat="1" applyBorder="1" applyAlignment="1">
      <alignment horizontal="center"/>
    </xf>
    <xf numFmtId="0" fontId="4" fillId="0" borderId="26" xfId="1" applyFont="1" applyFill="1" applyBorder="1"/>
    <xf numFmtId="0" fontId="0" fillId="0" borderId="26" xfId="0" applyBorder="1"/>
    <xf numFmtId="0" fontId="0" fillId="0" borderId="28" xfId="0" applyBorder="1"/>
    <xf numFmtId="0" fontId="9" fillId="0" borderId="15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0" fillId="2" borderId="21" xfId="0" applyNumberFormat="1" applyFill="1" applyBorder="1"/>
    <xf numFmtId="0" fontId="9" fillId="0" borderId="15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0" fontId="4" fillId="3" borderId="0" xfId="1" applyFont="1" applyFill="1" applyBorder="1"/>
    <xf numFmtId="0" fontId="4" fillId="3" borderId="0" xfId="1" quotePrefix="1" applyFont="1" applyFill="1" applyBorder="1"/>
    <xf numFmtId="0" fontId="4" fillId="3" borderId="0" xfId="1" quotePrefix="1" applyFont="1" applyFill="1" applyBorder="1" applyAlignment="1">
      <alignment vertical="center"/>
    </xf>
    <xf numFmtId="164" fontId="16" fillId="3" borderId="6" xfId="1" applyNumberFormat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vertical="center"/>
    </xf>
    <xf numFmtId="0" fontId="5" fillId="3" borderId="12" xfId="1" quotePrefix="1" applyFont="1" applyFill="1" applyBorder="1" applyAlignment="1">
      <alignment vertical="center"/>
    </xf>
    <xf numFmtId="0" fontId="5" fillId="3" borderId="0" xfId="1" quotePrefix="1" applyFont="1" applyFill="1" applyBorder="1" applyAlignment="1">
      <alignment vertical="center"/>
    </xf>
    <xf numFmtId="0" fontId="5" fillId="3" borderId="13" xfId="1" quotePrefix="1" applyFont="1" applyFill="1" applyBorder="1" applyAlignment="1">
      <alignment horizontal="center" vertical="center"/>
    </xf>
    <xf numFmtId="0" fontId="5" fillId="3" borderId="1" xfId="1" quotePrefix="1" applyFont="1" applyFill="1" applyBorder="1" applyAlignment="1">
      <alignment vertical="center"/>
    </xf>
    <xf numFmtId="0" fontId="5" fillId="3" borderId="6" xfId="1" quotePrefix="1" applyFont="1" applyFill="1" applyBorder="1" applyAlignment="1">
      <alignment horizontal="center" vertical="center"/>
    </xf>
    <xf numFmtId="0" fontId="5" fillId="3" borderId="0" xfId="1" quotePrefix="1" applyFont="1" applyFill="1" applyBorder="1"/>
    <xf numFmtId="164" fontId="16" fillId="3" borderId="6" xfId="1" quotePrefix="1" applyNumberFormat="1" applyFont="1" applyFill="1" applyBorder="1" applyAlignment="1">
      <alignment horizontal="center" vertical="center"/>
    </xf>
    <xf numFmtId="0" fontId="16" fillId="3" borderId="0" xfId="1" quotePrefix="1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6" fillId="3" borderId="0" xfId="1" quotePrefix="1" applyFont="1" applyFill="1" applyBorder="1"/>
    <xf numFmtId="0" fontId="9" fillId="3" borderId="6" xfId="0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0" xfId="1" applyFont="1" applyFill="1" applyBorder="1"/>
    <xf numFmtId="164" fontId="4" fillId="3" borderId="6" xfId="1" quotePrefix="1" applyNumberFormat="1" applyFont="1" applyFill="1" applyBorder="1" applyAlignment="1">
      <alignment horizontal="center" vertical="center" wrapText="1"/>
    </xf>
    <xf numFmtId="0" fontId="4" fillId="3" borderId="0" xfId="1" quotePrefix="1" applyFont="1" applyFill="1" applyBorder="1" applyAlignment="1">
      <alignment vertical="center" wrapText="1"/>
    </xf>
    <xf numFmtId="0" fontId="5" fillId="3" borderId="1" xfId="1" quotePrefix="1" applyFont="1" applyFill="1" applyBorder="1"/>
    <xf numFmtId="0" fontId="5" fillId="4" borderId="6" xfId="0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4" fontId="0" fillId="4" borderId="3" xfId="0" applyNumberFormat="1" applyFill="1" applyBorder="1"/>
    <xf numFmtId="0" fontId="0" fillId="4" borderId="27" xfId="0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4" fillId="3" borderId="31" xfId="1" applyNumberFormat="1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4" fillId="3" borderId="31" xfId="1" quotePrefix="1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left" vertical="top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1" xfId="1" applyFont="1" applyBorder="1" applyAlignment="1"/>
    <xf numFmtId="4" fontId="19" fillId="4" borderId="23" xfId="0" applyNumberFormat="1" applyFont="1" applyFill="1" applyBorder="1"/>
    <xf numFmtId="4" fontId="19" fillId="4" borderId="3" xfId="0" applyNumberFormat="1" applyFont="1" applyFill="1" applyBorder="1"/>
    <xf numFmtId="0" fontId="19" fillId="4" borderId="25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9" fillId="0" borderId="15" xfId="0" applyNumberFormat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6" fillId="3" borderId="2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6" xfId="0" quotePrefix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6" xfId="0" quotePrefix="1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12" xfId="0" quotePrefix="1" applyFont="1" applyBorder="1" applyAlignment="1">
      <alignment horizontal="left" vertical="center" wrapText="1"/>
    </xf>
    <xf numFmtId="0" fontId="5" fillId="0" borderId="6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12" xfId="0" quotePrefix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6" xfId="1" quotePrefix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6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9" fillId="0" borderId="6" xfId="0" quotePrefix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0" borderId="6" xfId="1" quotePrefix="1" applyFont="1" applyBorder="1" applyAlignment="1">
      <alignment horizontal="left" vertical="center"/>
    </xf>
    <xf numFmtId="0" fontId="5" fillId="0" borderId="0" xfId="1" quotePrefix="1" applyFont="1" applyBorder="1" applyAlignment="1">
      <alignment horizontal="left" vertical="center"/>
    </xf>
    <xf numFmtId="0" fontId="5" fillId="0" borderId="12" xfId="1" quotePrefix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/>
    </xf>
    <xf numFmtId="0" fontId="5" fillId="0" borderId="1" xfId="1" quotePrefix="1" applyFont="1" applyBorder="1" applyAlignment="1">
      <alignment horizontal="left" vertical="center"/>
    </xf>
    <xf numFmtId="0" fontId="5" fillId="0" borderId="14" xfId="1" quotePrefix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41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3" fillId="3" borderId="32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164" fontId="3" fillId="4" borderId="3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99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zoomScale="120" zoomScaleNormal="120" workbookViewId="0">
      <selection activeCell="I11" sqref="I11"/>
    </sheetView>
  </sheetViews>
  <sheetFormatPr defaultRowHeight="15" x14ac:dyDescent="0.25"/>
  <cols>
    <col min="1" max="1" width="3.7109375" customWidth="1"/>
    <col min="3" max="3" width="35.85546875" bestFit="1" customWidth="1"/>
    <col min="4" max="4" width="20.42578125" customWidth="1"/>
    <col min="5" max="5" width="14.7109375" customWidth="1"/>
    <col min="6" max="6" width="12.28515625" customWidth="1"/>
  </cols>
  <sheetData>
    <row r="2" spans="2:6" ht="26.25" customHeight="1" x14ac:dyDescent="0.25">
      <c r="B2" s="180" t="s">
        <v>157</v>
      </c>
      <c r="C2" s="180"/>
      <c r="D2" s="180"/>
      <c r="E2" s="180"/>
    </row>
    <row r="3" spans="2:6" ht="15.75" thickBot="1" x14ac:dyDescent="0.3"/>
    <row r="4" spans="2:6" ht="30.75" thickBot="1" x14ac:dyDescent="0.3">
      <c r="B4" s="76" t="s">
        <v>62</v>
      </c>
      <c r="C4" s="76" t="s">
        <v>0</v>
      </c>
      <c r="D4" s="77" t="s">
        <v>53</v>
      </c>
      <c r="E4" s="78" t="s">
        <v>59</v>
      </c>
      <c r="F4" s="52" t="s">
        <v>60</v>
      </c>
    </row>
    <row r="5" spans="2:6" x14ac:dyDescent="0.25">
      <c r="B5" s="79">
        <v>1</v>
      </c>
      <c r="C5" s="53" t="s">
        <v>6</v>
      </c>
      <c r="D5" s="172">
        <v>5462899.9000000004</v>
      </c>
      <c r="E5" s="54">
        <f>(D5/D21)*100</f>
        <v>49.321520532966758</v>
      </c>
      <c r="F5" s="174">
        <v>50</v>
      </c>
    </row>
    <row r="6" spans="2:6" x14ac:dyDescent="0.25">
      <c r="B6" s="80">
        <v>2</v>
      </c>
      <c r="C6" s="55" t="s">
        <v>8</v>
      </c>
      <c r="D6" s="173">
        <v>350000</v>
      </c>
      <c r="E6" s="56">
        <f>(D6/D21)*100</f>
        <v>3.1599576237042828</v>
      </c>
      <c r="F6" s="175">
        <v>4</v>
      </c>
    </row>
    <row r="7" spans="2:6" x14ac:dyDescent="0.25">
      <c r="B7" s="80">
        <v>3</v>
      </c>
      <c r="C7" s="55" t="s">
        <v>34</v>
      </c>
      <c r="D7" s="173">
        <v>2357198</v>
      </c>
      <c r="E7" s="56">
        <f>(D7/D21)*100</f>
        <v>21.281845116229967</v>
      </c>
      <c r="F7" s="175">
        <v>21</v>
      </c>
    </row>
    <row r="8" spans="2:6" x14ac:dyDescent="0.25">
      <c r="B8" s="80">
        <v>4</v>
      </c>
      <c r="C8" s="57" t="s">
        <v>41</v>
      </c>
      <c r="D8" s="173">
        <v>450000</v>
      </c>
      <c r="E8" s="56">
        <f>(D8/D21)*100</f>
        <v>4.0628026590483639</v>
      </c>
      <c r="F8" s="175">
        <v>4</v>
      </c>
    </row>
    <row r="9" spans="2:6" x14ac:dyDescent="0.25">
      <c r="B9" s="80">
        <v>5</v>
      </c>
      <c r="C9" s="57" t="s">
        <v>42</v>
      </c>
      <c r="D9" s="173">
        <v>206000</v>
      </c>
      <c r="E9" s="56">
        <f>(D9/D21)*100</f>
        <v>1.8598607728088066</v>
      </c>
      <c r="F9" s="175">
        <v>2</v>
      </c>
    </row>
    <row r="10" spans="2:6" x14ac:dyDescent="0.25">
      <c r="B10" s="80">
        <v>6</v>
      </c>
      <c r="C10" s="57" t="s">
        <v>54</v>
      </c>
      <c r="D10" s="173">
        <v>550000</v>
      </c>
      <c r="E10" s="56">
        <f>(D10/D21)*100</f>
        <v>4.9656476943924446</v>
      </c>
      <c r="F10" s="175">
        <v>5</v>
      </c>
    </row>
    <row r="11" spans="2:6" x14ac:dyDescent="0.25">
      <c r="B11" s="80">
        <v>7</v>
      </c>
      <c r="C11" s="57" t="s">
        <v>55</v>
      </c>
      <c r="D11" s="173">
        <v>400000</v>
      </c>
      <c r="E11" s="56">
        <f>(D11/D21)*100</f>
        <v>3.6113801413763231</v>
      </c>
      <c r="F11" s="175">
        <v>4</v>
      </c>
    </row>
    <row r="12" spans="2:6" x14ac:dyDescent="0.25">
      <c r="B12" s="80">
        <v>8</v>
      </c>
      <c r="C12" s="57" t="s">
        <v>56</v>
      </c>
      <c r="D12" s="173">
        <v>300000</v>
      </c>
      <c r="E12" s="56">
        <f>(D12/D21)*100</f>
        <v>2.7085351060322425</v>
      </c>
      <c r="F12" s="175">
        <v>3</v>
      </c>
    </row>
    <row r="13" spans="2:6" x14ac:dyDescent="0.25">
      <c r="B13" s="80">
        <v>9</v>
      </c>
      <c r="C13" s="57" t="s">
        <v>57</v>
      </c>
      <c r="D13" s="173">
        <v>250000</v>
      </c>
      <c r="E13" s="56">
        <f>(D13/D21)*100</f>
        <v>2.2571125883602021</v>
      </c>
      <c r="F13" s="175">
        <v>2</v>
      </c>
    </row>
    <row r="14" spans="2:6" x14ac:dyDescent="0.25">
      <c r="B14" s="80">
        <v>10</v>
      </c>
      <c r="C14" s="57" t="s">
        <v>58</v>
      </c>
      <c r="D14" s="173">
        <v>300000</v>
      </c>
      <c r="E14" s="56">
        <f>(D14/D21)*100</f>
        <v>2.7085351060322425</v>
      </c>
      <c r="F14" s="175">
        <v>2</v>
      </c>
    </row>
    <row r="15" spans="2:6" x14ac:dyDescent="0.25">
      <c r="B15" s="80">
        <v>11</v>
      </c>
      <c r="C15" s="57" t="s">
        <v>96</v>
      </c>
      <c r="D15" s="173">
        <v>150000</v>
      </c>
      <c r="E15" s="56">
        <f>(D15/D21)*100</f>
        <v>1.3542675530161212</v>
      </c>
      <c r="F15" s="175">
        <v>1</v>
      </c>
    </row>
    <row r="16" spans="2:6" x14ac:dyDescent="0.25">
      <c r="B16" s="80">
        <v>12</v>
      </c>
      <c r="C16" s="57" t="s">
        <v>121</v>
      </c>
      <c r="D16" s="173">
        <v>300000</v>
      </c>
      <c r="E16" s="56">
        <f>(D16/D21)*100</f>
        <v>2.7085351060322425</v>
      </c>
      <c r="F16" s="175">
        <v>2</v>
      </c>
    </row>
    <row r="17" spans="2:6" x14ac:dyDescent="0.25">
      <c r="B17" s="80">
        <v>13</v>
      </c>
      <c r="C17" s="57"/>
      <c r="D17" s="155"/>
      <c r="E17" s="56"/>
      <c r="F17" s="156"/>
    </row>
    <row r="18" spans="2:6" x14ac:dyDescent="0.25">
      <c r="B18" s="80">
        <v>14</v>
      </c>
      <c r="C18" s="57"/>
      <c r="D18" s="155"/>
      <c r="E18" s="56"/>
      <c r="F18" s="156"/>
    </row>
    <row r="19" spans="2:6" x14ac:dyDescent="0.25">
      <c r="B19" s="80">
        <v>15</v>
      </c>
      <c r="C19" s="58"/>
      <c r="D19" s="155"/>
      <c r="E19" s="56"/>
      <c r="F19" s="156"/>
    </row>
    <row r="20" spans="2:6" ht="15.75" thickBot="1" x14ac:dyDescent="0.3">
      <c r="B20" s="80">
        <v>16</v>
      </c>
      <c r="C20" s="59"/>
      <c r="D20" s="155"/>
      <c r="E20" s="56"/>
      <c r="F20" s="156"/>
    </row>
    <row r="21" spans="2:6" ht="15.75" thickBot="1" x14ac:dyDescent="0.3">
      <c r="B21" s="178" t="s">
        <v>61</v>
      </c>
      <c r="C21" s="179"/>
      <c r="D21" s="50">
        <f>SUM(D5:D16)</f>
        <v>11076097.9</v>
      </c>
      <c r="E21" s="62">
        <f>SUM(E5:E20)</f>
        <v>99.999999999999986</v>
      </c>
      <c r="F21" s="51">
        <f>SUM(F5:F16)</f>
        <v>100</v>
      </c>
    </row>
    <row r="22" spans="2:6" x14ac:dyDescent="0.25">
      <c r="D22" s="49"/>
    </row>
    <row r="23" spans="2:6" x14ac:dyDescent="0.25">
      <c r="D23" s="49"/>
    </row>
    <row r="24" spans="2:6" x14ac:dyDescent="0.25">
      <c r="D24" s="49"/>
    </row>
    <row r="25" spans="2:6" x14ac:dyDescent="0.25">
      <c r="D25" s="49"/>
    </row>
    <row r="26" spans="2:6" x14ac:dyDescent="0.25">
      <c r="D26" s="49"/>
    </row>
    <row r="27" spans="2:6" x14ac:dyDescent="0.25">
      <c r="D27" s="49"/>
    </row>
    <row r="28" spans="2:6" x14ac:dyDescent="0.25">
      <c r="D28" s="49"/>
    </row>
    <row r="29" spans="2:6" x14ac:dyDescent="0.25">
      <c r="D29" s="49"/>
    </row>
    <row r="30" spans="2:6" x14ac:dyDescent="0.25">
      <c r="D30" s="49"/>
    </row>
    <row r="31" spans="2:6" x14ac:dyDescent="0.25">
      <c r="D31" s="49"/>
    </row>
    <row r="32" spans="2:6" x14ac:dyDescent="0.25">
      <c r="D32" s="49"/>
    </row>
    <row r="33" spans="4:4" x14ac:dyDescent="0.25">
      <c r="D33" s="49"/>
    </row>
  </sheetData>
  <mergeCells count="2">
    <mergeCell ref="B21:C21"/>
    <mergeCell ref="B2:E2"/>
  </mergeCells>
  <pageMargins left="0.7" right="0.7" top="0.75" bottom="0.75" header="0.3" footer="0.3"/>
  <pageSetup paperSize="9" scale="91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31" sqref="H31:J31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151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152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B3" sqref="B3:J3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153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154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132"/>
  <sheetViews>
    <sheetView zoomScaleNormal="100" workbookViewId="0">
      <selection activeCell="H18" sqref="H18"/>
    </sheetView>
  </sheetViews>
  <sheetFormatPr defaultRowHeight="15" x14ac:dyDescent="0.25"/>
  <cols>
    <col min="1" max="1" width="3.7109375" customWidth="1"/>
    <col min="2" max="2" width="13.85546875" style="23" customWidth="1"/>
    <col min="3" max="3" width="42.140625" customWidth="1"/>
    <col min="4" max="4" width="10.85546875" style="66" bestFit="1" customWidth="1"/>
    <col min="5" max="5" width="7.5703125" style="66" bestFit="1" customWidth="1"/>
    <col min="6" max="9" width="7.5703125" style="66" customWidth="1"/>
    <col min="10" max="14" width="7.5703125" customWidth="1"/>
  </cols>
  <sheetData>
    <row r="1" spans="2:14" ht="25.5" customHeight="1" x14ac:dyDescent="0.25">
      <c r="B1" s="26" t="s">
        <v>108</v>
      </c>
      <c r="C1" s="2"/>
      <c r="D1" s="65"/>
      <c r="E1" s="65"/>
      <c r="F1" s="65"/>
      <c r="G1" s="65"/>
      <c r="H1" s="65"/>
      <c r="I1" s="65"/>
      <c r="K1" s="74"/>
      <c r="L1" s="74"/>
      <c r="M1" s="75" t="s">
        <v>113</v>
      </c>
      <c r="N1" s="22"/>
    </row>
    <row r="2" spans="2:14" ht="20.25" customHeight="1" x14ac:dyDescent="0.25">
      <c r="B2" s="26" t="s">
        <v>109</v>
      </c>
      <c r="C2" s="171"/>
      <c r="D2" s="65"/>
      <c r="E2" s="65"/>
      <c r="F2" s="65"/>
      <c r="G2" s="65"/>
      <c r="H2" s="65"/>
      <c r="I2" s="65"/>
    </row>
    <row r="3" spans="2:14" ht="15.75" thickBot="1" x14ac:dyDescent="0.3">
      <c r="B3" s="29"/>
      <c r="C3" s="15"/>
      <c r="D3" s="65"/>
      <c r="E3" s="65"/>
      <c r="F3" s="65"/>
      <c r="G3" s="65"/>
      <c r="H3" s="65"/>
      <c r="I3" s="65"/>
    </row>
    <row r="4" spans="2:14" ht="15" customHeight="1" thickBot="1" x14ac:dyDescent="0.3">
      <c r="B4" s="29"/>
      <c r="C4" s="2"/>
      <c r="D4" s="169"/>
      <c r="E4" s="248" t="s">
        <v>63</v>
      </c>
      <c r="F4" s="248"/>
      <c r="G4" s="248"/>
      <c r="H4" s="248"/>
      <c r="I4" s="248"/>
      <c r="J4" s="248"/>
      <c r="K4" s="248"/>
      <c r="L4" s="248"/>
      <c r="M4" s="248"/>
      <c r="N4" s="249"/>
    </row>
    <row r="5" spans="2:14" ht="23.25" customHeight="1" x14ac:dyDescent="0.25">
      <c r="B5" s="254" t="s">
        <v>119</v>
      </c>
      <c r="C5" s="256" t="s">
        <v>0</v>
      </c>
      <c r="D5" s="250" t="s">
        <v>4</v>
      </c>
      <c r="E5" s="73" t="s">
        <v>99</v>
      </c>
      <c r="F5" s="73" t="s">
        <v>100</v>
      </c>
      <c r="G5" s="73" t="s">
        <v>101</v>
      </c>
      <c r="H5" s="73" t="s">
        <v>102</v>
      </c>
      <c r="I5" s="73" t="s">
        <v>103</v>
      </c>
      <c r="J5" s="73" t="s">
        <v>156</v>
      </c>
      <c r="K5" s="73" t="s">
        <v>104</v>
      </c>
      <c r="L5" s="73" t="s">
        <v>105</v>
      </c>
      <c r="M5" s="73" t="s">
        <v>106</v>
      </c>
      <c r="N5" s="160" t="s">
        <v>107</v>
      </c>
    </row>
    <row r="6" spans="2:14" s="7" customFormat="1" ht="15" customHeight="1" x14ac:dyDescent="0.25">
      <c r="B6" s="255"/>
      <c r="C6" s="257"/>
      <c r="D6" s="250"/>
      <c r="E6" s="68" t="s">
        <v>64</v>
      </c>
      <c r="F6" s="68" t="s">
        <v>64</v>
      </c>
      <c r="G6" s="68" t="s">
        <v>64</v>
      </c>
      <c r="H6" s="68" t="s">
        <v>64</v>
      </c>
      <c r="I6" s="68" t="s">
        <v>64</v>
      </c>
      <c r="J6" s="68" t="s">
        <v>64</v>
      </c>
      <c r="K6" s="68" t="s">
        <v>64</v>
      </c>
      <c r="L6" s="68" t="s">
        <v>64</v>
      </c>
      <c r="M6" s="68" t="s">
        <v>64</v>
      </c>
      <c r="N6" s="161" t="s">
        <v>64</v>
      </c>
    </row>
    <row r="7" spans="2:14" x14ac:dyDescent="0.25">
      <c r="B7" s="162">
        <v>1</v>
      </c>
      <c r="C7" s="122" t="s">
        <v>6</v>
      </c>
      <c r="D7" s="67">
        <f>'P1-10'!G6</f>
        <v>250</v>
      </c>
      <c r="E7" s="69">
        <f>'P1-10'!$G$20</f>
        <v>92.5</v>
      </c>
      <c r="F7" s="69">
        <f>'P2-10'!$G$20</f>
        <v>85</v>
      </c>
      <c r="G7" s="69">
        <f>'P3-10'!$G$20</f>
        <v>85</v>
      </c>
      <c r="H7" s="69">
        <f>'P4-10'!$G$20</f>
        <v>85</v>
      </c>
      <c r="I7" s="69">
        <f>'P5-10'!$G$20</f>
        <v>85</v>
      </c>
      <c r="J7" s="69">
        <f>'P6-10'!$G$20</f>
        <v>157.5</v>
      </c>
      <c r="K7" s="69">
        <f>'P7-10'!$G$20</f>
        <v>157.5</v>
      </c>
      <c r="L7" s="69">
        <f>'P8-10'!$G$20</f>
        <v>147.5</v>
      </c>
      <c r="M7" s="69">
        <f>'P9-10'!$G$20</f>
        <v>157.5</v>
      </c>
      <c r="N7" s="163">
        <f>'P10-10'!$G$20</f>
        <v>157.5</v>
      </c>
    </row>
    <row r="8" spans="2:14" x14ac:dyDescent="0.25">
      <c r="B8" s="164">
        <v>2</v>
      </c>
      <c r="C8" s="123" t="s">
        <v>8</v>
      </c>
      <c r="D8" s="67">
        <f>'P1-10'!G22</f>
        <v>20</v>
      </c>
      <c r="E8" s="69">
        <f>'P1-10'!$G$33</f>
        <v>12.720000000000002</v>
      </c>
      <c r="F8" s="69">
        <f>'P2-10'!$G$33</f>
        <v>12.800000000000002</v>
      </c>
      <c r="G8" s="69">
        <f>'P3-10'!$G$33</f>
        <v>12.800000000000002</v>
      </c>
      <c r="H8" s="69">
        <f>'P4-10'!$G$33</f>
        <v>12.800000000000002</v>
      </c>
      <c r="I8" s="69">
        <f>'P5-10'!$G$33</f>
        <v>12.800000000000002</v>
      </c>
      <c r="J8" s="69">
        <f>'P6-10'!$G$33</f>
        <v>13.680000000000001</v>
      </c>
      <c r="K8" s="69">
        <f>'P7-10'!$G$33</f>
        <v>13.680000000000001</v>
      </c>
      <c r="L8" s="69">
        <f>'P8-10'!$G$33</f>
        <v>12.88</v>
      </c>
      <c r="M8" s="69">
        <f>'P9-10'!$G$33</f>
        <v>13.680000000000001</v>
      </c>
      <c r="N8" s="163">
        <f>'P10-10'!$G$33</f>
        <v>13.680000000000001</v>
      </c>
    </row>
    <row r="9" spans="2:14" x14ac:dyDescent="0.25">
      <c r="B9" s="164">
        <v>3</v>
      </c>
      <c r="C9" s="123" t="s">
        <v>34</v>
      </c>
      <c r="D9" s="67">
        <f>'P1-10'!G35</f>
        <v>105</v>
      </c>
      <c r="E9" s="69">
        <f>'P1-10'!$G$47</f>
        <v>59.849999999999994</v>
      </c>
      <c r="F9" s="69">
        <f>'P2-10'!$G$47</f>
        <v>55.650000000000006</v>
      </c>
      <c r="G9" s="69">
        <f>'P3-10'!$G$47</f>
        <v>55.650000000000006</v>
      </c>
      <c r="H9" s="69">
        <f>'P4-10'!$G$47</f>
        <v>55.650000000000006</v>
      </c>
      <c r="I9" s="69">
        <f>'P5-10'!$G$47</f>
        <v>55.650000000000006</v>
      </c>
      <c r="J9" s="69">
        <f>'P6-10'!$G$47</f>
        <v>73.5</v>
      </c>
      <c r="K9" s="69">
        <f>'P7-10'!$G$47</f>
        <v>73.5</v>
      </c>
      <c r="L9" s="69">
        <f>'P8-10'!$G$47</f>
        <v>67.200000000000017</v>
      </c>
      <c r="M9" s="69">
        <f>'P9-10'!$G$47</f>
        <v>73.5</v>
      </c>
      <c r="N9" s="163">
        <f>'P10-10'!$G$47</f>
        <v>73.5</v>
      </c>
    </row>
    <row r="10" spans="2:14" x14ac:dyDescent="0.25">
      <c r="B10" s="162">
        <v>4</v>
      </c>
      <c r="C10" s="122" t="s">
        <v>41</v>
      </c>
      <c r="D10" s="67">
        <f>'P1-10'!G49</f>
        <v>20</v>
      </c>
      <c r="E10" s="69">
        <f>'P1-10'!$G$61</f>
        <v>13.8</v>
      </c>
      <c r="F10" s="69">
        <f>'P2-10'!$G$61</f>
        <v>14.600000000000003</v>
      </c>
      <c r="G10" s="69">
        <f>'P3-10'!$G$61</f>
        <v>14.600000000000003</v>
      </c>
      <c r="H10" s="69">
        <f>'P4-10'!$G$61</f>
        <v>14.600000000000003</v>
      </c>
      <c r="I10" s="69">
        <f>'P5-10'!$G$61</f>
        <v>14.600000000000003</v>
      </c>
      <c r="J10" s="69">
        <f>'P6-10'!$G$61</f>
        <v>14.400000000000002</v>
      </c>
      <c r="K10" s="69">
        <f>'P7-10'!$G$61</f>
        <v>14.400000000000002</v>
      </c>
      <c r="L10" s="69">
        <f>'P8-10'!$G$61</f>
        <v>11.4</v>
      </c>
      <c r="M10" s="69">
        <f>'P9-10'!$G$61</f>
        <v>14.400000000000002</v>
      </c>
      <c r="N10" s="163">
        <f>'P10-10'!$G$61</f>
        <v>14.400000000000002</v>
      </c>
    </row>
    <row r="11" spans="2:14" x14ac:dyDescent="0.25">
      <c r="B11" s="162">
        <v>5</v>
      </c>
      <c r="C11" s="122" t="s">
        <v>42</v>
      </c>
      <c r="D11" s="67">
        <f>'P1-10'!G63</f>
        <v>10</v>
      </c>
      <c r="E11" s="69">
        <f>'P1-10'!$G$73</f>
        <v>5.0000000000000009</v>
      </c>
      <c r="F11" s="69">
        <f>'P2-10'!$G$73</f>
        <v>5.4</v>
      </c>
      <c r="G11" s="69">
        <f>'P3-10'!$G$73</f>
        <v>5.4</v>
      </c>
      <c r="H11" s="69">
        <f>'P4-10'!$G$73</f>
        <v>5.4</v>
      </c>
      <c r="I11" s="69">
        <f>'P5-10'!$G$73</f>
        <v>5.4</v>
      </c>
      <c r="J11" s="69">
        <f>'P6-10'!$G$73</f>
        <v>6.6000000000000005</v>
      </c>
      <c r="K11" s="69">
        <f>'P7-10'!$G$73</f>
        <v>6.6000000000000005</v>
      </c>
      <c r="L11" s="69">
        <f>'P8-10'!$G$73</f>
        <v>6</v>
      </c>
      <c r="M11" s="69">
        <f>'P9-10'!$G$73</f>
        <v>6.6000000000000005</v>
      </c>
      <c r="N11" s="163">
        <f>'P10-10'!$G$73</f>
        <v>6.6000000000000005</v>
      </c>
    </row>
    <row r="12" spans="2:14" x14ac:dyDescent="0.25">
      <c r="B12" s="164">
        <v>6</v>
      </c>
      <c r="C12" s="123" t="s">
        <v>72</v>
      </c>
      <c r="D12" s="67">
        <f>'P1-10'!G75</f>
        <v>25</v>
      </c>
      <c r="E12" s="69">
        <f>'P1-10'!$G$84</f>
        <v>17.5</v>
      </c>
      <c r="F12" s="69">
        <f>'P2-10'!$G$84</f>
        <v>17</v>
      </c>
      <c r="G12" s="69">
        <f>'P3-10'!$G$84</f>
        <v>17</v>
      </c>
      <c r="H12" s="69">
        <f>'P4-10'!$G$84</f>
        <v>17</v>
      </c>
      <c r="I12" s="69">
        <f>'P5-10'!$G$84</f>
        <v>17</v>
      </c>
      <c r="J12" s="69">
        <f>'P6-10'!$G$84</f>
        <v>18</v>
      </c>
      <c r="K12" s="69">
        <f>'P7-10'!$G$84</f>
        <v>18</v>
      </c>
      <c r="L12" s="69">
        <f>'P8-10'!$G$84</f>
        <v>15</v>
      </c>
      <c r="M12" s="69">
        <f>'P9-10'!$G$84</f>
        <v>18</v>
      </c>
      <c r="N12" s="163">
        <f>'P10-10'!$G$84</f>
        <v>18</v>
      </c>
    </row>
    <row r="13" spans="2:14" x14ac:dyDescent="0.25">
      <c r="B13" s="164">
        <v>7</v>
      </c>
      <c r="C13" s="123" t="s">
        <v>73</v>
      </c>
      <c r="D13" s="67">
        <f>'P1-10'!G86</f>
        <v>20</v>
      </c>
      <c r="E13" s="69">
        <f>'P1-10'!$G$97</f>
        <v>13</v>
      </c>
      <c r="F13" s="69">
        <f>'P2-10'!$G$97</f>
        <v>12.799999999999999</v>
      </c>
      <c r="G13" s="69">
        <f>'P3-10'!$G$97</f>
        <v>12.799999999999999</v>
      </c>
      <c r="H13" s="69">
        <f>'P4-10'!$G$97</f>
        <v>12.799999999999999</v>
      </c>
      <c r="I13" s="69">
        <f>'P5-10'!$G$97</f>
        <v>12.799999999999999</v>
      </c>
      <c r="J13" s="69">
        <f>'P6-10'!$G$97</f>
        <v>11.4</v>
      </c>
      <c r="K13" s="69">
        <f>'P7-10'!$G$97</f>
        <v>11.4</v>
      </c>
      <c r="L13" s="69">
        <f>'P8-10'!$G$97</f>
        <v>12</v>
      </c>
      <c r="M13" s="69">
        <f>'P9-10'!$G$97</f>
        <v>11.4</v>
      </c>
      <c r="N13" s="163">
        <f>'P10-10'!$G$97</f>
        <v>11.4</v>
      </c>
    </row>
    <row r="14" spans="2:14" x14ac:dyDescent="0.25">
      <c r="B14" s="164">
        <v>8</v>
      </c>
      <c r="C14" s="123" t="s">
        <v>56</v>
      </c>
      <c r="D14" s="67">
        <f>'P1-10'!G99</f>
        <v>15</v>
      </c>
      <c r="E14" s="69">
        <f>'P1-10'!$G$110</f>
        <v>9.7499999999999982</v>
      </c>
      <c r="F14" s="69">
        <f>'P2-10'!$G$110</f>
        <v>9.5999999999999979</v>
      </c>
      <c r="G14" s="69">
        <f>'P3-10'!$G$110</f>
        <v>9.5999999999999979</v>
      </c>
      <c r="H14" s="69">
        <f>'P4-10'!$G$110</f>
        <v>9.5999999999999979</v>
      </c>
      <c r="I14" s="69">
        <f>'P5-10'!$G$110</f>
        <v>9.5999999999999979</v>
      </c>
      <c r="J14" s="69">
        <f>'P6-10'!$G$110</f>
        <v>9.15</v>
      </c>
      <c r="K14" s="69">
        <f>'P7-10'!$G$110</f>
        <v>9.15</v>
      </c>
      <c r="L14" s="69">
        <f>'P8-10'!$G$110</f>
        <v>9</v>
      </c>
      <c r="M14" s="69">
        <f>'P9-10'!$G$110</f>
        <v>9.15</v>
      </c>
      <c r="N14" s="163">
        <f>'P10-10'!$G$110</f>
        <v>9.15</v>
      </c>
    </row>
    <row r="15" spans="2:14" x14ac:dyDescent="0.25">
      <c r="B15" s="164">
        <v>9</v>
      </c>
      <c r="C15" s="123" t="s">
        <v>74</v>
      </c>
      <c r="D15" s="67">
        <f>'P1-10'!G112</f>
        <v>10</v>
      </c>
      <c r="E15" s="69">
        <f>'P1-10'!$G$123</f>
        <v>6.3000000000000007</v>
      </c>
      <c r="F15" s="69">
        <f>'P2-10'!$G$123</f>
        <v>6.2</v>
      </c>
      <c r="G15" s="69">
        <f>'P3-10'!$G$123</f>
        <v>6.2</v>
      </c>
      <c r="H15" s="69">
        <f>'P4-10'!$G$123</f>
        <v>6.2</v>
      </c>
      <c r="I15" s="69">
        <f>'P5-10'!$G$123</f>
        <v>6.2</v>
      </c>
      <c r="J15" s="69">
        <f>'P6-10'!$G$123</f>
        <v>6.3000000000000007</v>
      </c>
      <c r="K15" s="69">
        <f>'P7-10'!$G$123</f>
        <v>6.3000000000000007</v>
      </c>
      <c r="L15" s="69">
        <f>'P8-10'!$G$123</f>
        <v>6</v>
      </c>
      <c r="M15" s="69">
        <f>'P9-10'!$G$123</f>
        <v>6.3000000000000007</v>
      </c>
      <c r="N15" s="163">
        <f>'P10-10'!$G$123</f>
        <v>6.3000000000000007</v>
      </c>
    </row>
    <row r="16" spans="2:14" x14ac:dyDescent="0.25">
      <c r="B16" s="164">
        <v>10</v>
      </c>
      <c r="C16" s="123" t="s">
        <v>58</v>
      </c>
      <c r="D16" s="67">
        <f>'P1-10'!G125</f>
        <v>10</v>
      </c>
      <c r="E16" s="69">
        <f>'P1-10'!$G$135</f>
        <v>6.4999999999999991</v>
      </c>
      <c r="F16" s="69">
        <f>'P2-10'!$G$135</f>
        <v>6.2999999999999989</v>
      </c>
      <c r="G16" s="69">
        <f>'P3-10'!$G$135</f>
        <v>6.2999999999999989</v>
      </c>
      <c r="H16" s="69">
        <f>'P4-10'!$G$135</f>
        <v>6.2999999999999989</v>
      </c>
      <c r="I16" s="69">
        <f>'P5-10'!$G$135</f>
        <v>6.2999999999999989</v>
      </c>
      <c r="J16" s="69">
        <f>'P6-10'!$G$135</f>
        <v>6.8</v>
      </c>
      <c r="K16" s="69">
        <f>'P7-10'!$G$135</f>
        <v>6.8</v>
      </c>
      <c r="L16" s="69">
        <f>'P8-10'!$G$135</f>
        <v>6</v>
      </c>
      <c r="M16" s="69">
        <f>'P9-10'!$G$135</f>
        <v>6.8</v>
      </c>
      <c r="N16" s="163">
        <f>'P10-10'!$G$135</f>
        <v>6.8</v>
      </c>
    </row>
    <row r="17" spans="2:14" x14ac:dyDescent="0.25">
      <c r="B17" s="164">
        <v>11</v>
      </c>
      <c r="C17" s="123" t="s">
        <v>96</v>
      </c>
      <c r="D17" s="67">
        <f>'P1-10'!G137</f>
        <v>5</v>
      </c>
      <c r="E17" s="69">
        <f>'P1-10'!$G$147</f>
        <v>6.4999999999999991</v>
      </c>
      <c r="F17" s="69">
        <f>'P2-10'!$G$147</f>
        <v>6.1</v>
      </c>
      <c r="G17" s="69">
        <f>'P3-10'!$G$147</f>
        <v>6.1</v>
      </c>
      <c r="H17" s="69">
        <f>'P4-10'!$G$147</f>
        <v>6.1</v>
      </c>
      <c r="I17" s="69">
        <f>'P5-10'!$G$147</f>
        <v>6.1</v>
      </c>
      <c r="J17" s="69">
        <f>'P6-10'!$G$147</f>
        <v>7.1</v>
      </c>
      <c r="K17" s="69">
        <f>'P7-10'!$G$147</f>
        <v>7.1</v>
      </c>
      <c r="L17" s="69">
        <f>'P8-10'!$G$147</f>
        <v>6</v>
      </c>
      <c r="M17" s="69">
        <f>'P9-10'!$G$147</f>
        <v>7.1</v>
      </c>
      <c r="N17" s="163">
        <f>'P10-10'!$G$147</f>
        <v>7.1</v>
      </c>
    </row>
    <row r="18" spans="2:14" x14ac:dyDescent="0.25">
      <c r="B18" s="164">
        <v>12</v>
      </c>
      <c r="C18" s="124" t="s">
        <v>121</v>
      </c>
      <c r="D18" s="67">
        <f>'P1-10'!G149</f>
        <v>10</v>
      </c>
      <c r="E18" s="69">
        <f>'P1-10'!$G$159</f>
        <v>4.5</v>
      </c>
      <c r="F18" s="69">
        <f>'P2-10'!$G$159</f>
        <v>3.3</v>
      </c>
      <c r="G18" s="69">
        <f>'P3-10'!$G$159</f>
        <v>3.3</v>
      </c>
      <c r="H18" s="69">
        <f>'P4-10'!$G$159</f>
        <v>3.3</v>
      </c>
      <c r="I18" s="69">
        <f>'P5-10'!$G$159</f>
        <v>3.3</v>
      </c>
      <c r="J18" s="69">
        <f>'P6-10'!$G$159</f>
        <v>5.3999999999999995</v>
      </c>
      <c r="K18" s="69">
        <f>'P7-10'!$G$159</f>
        <v>5.3999999999999995</v>
      </c>
      <c r="L18" s="69">
        <f>'P8-10'!$G$159</f>
        <v>6</v>
      </c>
      <c r="M18" s="69">
        <f>'P9-10'!$G$159</f>
        <v>5.3999999999999995</v>
      </c>
      <c r="N18" s="163">
        <f>'P10-10'!$G$159</f>
        <v>5.3999999999999995</v>
      </c>
    </row>
    <row r="19" spans="2:14" ht="18.75" customHeight="1" x14ac:dyDescent="0.25">
      <c r="B19" s="258" t="s">
        <v>112</v>
      </c>
      <c r="C19" s="259"/>
      <c r="D19" s="70">
        <f t="shared" ref="D19:I19" si="0">SUM(D7:D18)</f>
        <v>500</v>
      </c>
      <c r="E19" s="121">
        <f t="shared" si="0"/>
        <v>247.92000000000002</v>
      </c>
      <c r="F19" s="121">
        <f t="shared" si="0"/>
        <v>234.75</v>
      </c>
      <c r="G19" s="121">
        <f t="shared" si="0"/>
        <v>234.75</v>
      </c>
      <c r="H19" s="121">
        <f t="shared" si="0"/>
        <v>234.75</v>
      </c>
      <c r="I19" s="121">
        <f t="shared" si="0"/>
        <v>234.75</v>
      </c>
      <c r="J19" s="121">
        <f t="shared" ref="J19:N19" si="1">SUM(J7:J18)</f>
        <v>329.83</v>
      </c>
      <c r="K19" s="121">
        <f t="shared" si="1"/>
        <v>329.83</v>
      </c>
      <c r="L19" s="121">
        <f t="shared" si="1"/>
        <v>304.98</v>
      </c>
      <c r="M19" s="121">
        <f t="shared" si="1"/>
        <v>329.83</v>
      </c>
      <c r="N19" s="170">
        <f t="shared" si="1"/>
        <v>329.83</v>
      </c>
    </row>
    <row r="20" spans="2:14" ht="15" customHeight="1" x14ac:dyDescent="0.25">
      <c r="B20" s="252" t="s">
        <v>115</v>
      </c>
      <c r="C20" s="71" t="s">
        <v>114</v>
      </c>
      <c r="D20" s="247">
        <f>(D19/$D$19)*100</f>
        <v>100</v>
      </c>
      <c r="E20" s="247">
        <f>(E19/$D$19)*100</f>
        <v>49.584000000000003</v>
      </c>
      <c r="F20" s="247">
        <f t="shared" ref="F20:N20" si="2">(F19/$D$19)*100</f>
        <v>46.949999999999996</v>
      </c>
      <c r="G20" s="247">
        <f t="shared" si="2"/>
        <v>46.949999999999996</v>
      </c>
      <c r="H20" s="247">
        <f t="shared" si="2"/>
        <v>46.949999999999996</v>
      </c>
      <c r="I20" s="247">
        <f t="shared" si="2"/>
        <v>46.949999999999996</v>
      </c>
      <c r="J20" s="247">
        <f t="shared" si="2"/>
        <v>65.965999999999994</v>
      </c>
      <c r="K20" s="247">
        <f t="shared" si="2"/>
        <v>65.965999999999994</v>
      </c>
      <c r="L20" s="247">
        <f t="shared" si="2"/>
        <v>60.996000000000009</v>
      </c>
      <c r="M20" s="247">
        <f t="shared" si="2"/>
        <v>65.965999999999994</v>
      </c>
      <c r="N20" s="251">
        <f t="shared" si="2"/>
        <v>65.965999999999994</v>
      </c>
    </row>
    <row r="21" spans="2:14" ht="15" customHeight="1" x14ac:dyDescent="0.25">
      <c r="B21" s="253"/>
      <c r="C21" s="72" t="s">
        <v>111</v>
      </c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51"/>
    </row>
    <row r="22" spans="2:14" ht="31.5" customHeight="1" thickBot="1" x14ac:dyDescent="0.3">
      <c r="B22" s="165" t="s">
        <v>110</v>
      </c>
      <c r="C22" s="166" t="s">
        <v>155</v>
      </c>
      <c r="D22" s="260">
        <v>10</v>
      </c>
      <c r="E22" s="167">
        <f>(E19/$D$19)*$D$22</f>
        <v>4.958400000000001</v>
      </c>
      <c r="F22" s="167">
        <f t="shared" ref="E22:N22" si="3">(F19/$D$19)*$D$22</f>
        <v>4.6949999999999994</v>
      </c>
      <c r="G22" s="167">
        <f t="shared" si="3"/>
        <v>4.6949999999999994</v>
      </c>
      <c r="H22" s="167">
        <f t="shared" si="3"/>
        <v>4.6949999999999994</v>
      </c>
      <c r="I22" s="167">
        <f t="shared" si="3"/>
        <v>4.6949999999999994</v>
      </c>
      <c r="J22" s="167">
        <f t="shared" si="3"/>
        <v>6.5965999999999987</v>
      </c>
      <c r="K22" s="167">
        <f t="shared" si="3"/>
        <v>6.5965999999999987</v>
      </c>
      <c r="L22" s="167">
        <f t="shared" si="3"/>
        <v>6.0996000000000006</v>
      </c>
      <c r="M22" s="167">
        <f t="shared" si="3"/>
        <v>6.5965999999999987</v>
      </c>
      <c r="N22" s="168">
        <f t="shared" si="3"/>
        <v>6.5965999999999987</v>
      </c>
    </row>
    <row r="36" spans="2:9" x14ac:dyDescent="0.25">
      <c r="C36" s="11"/>
    </row>
    <row r="37" spans="2:9" x14ac:dyDescent="0.25">
      <c r="B37" s="32"/>
      <c r="C37" s="11"/>
    </row>
    <row r="38" spans="2:9" x14ac:dyDescent="0.25">
      <c r="B38" s="32"/>
    </row>
    <row r="42" spans="2:9" s="11" customFormat="1" x14ac:dyDescent="0.25">
      <c r="B42" s="23"/>
      <c r="C42" s="7"/>
      <c r="D42" s="66"/>
      <c r="E42" s="66"/>
      <c r="F42" s="66"/>
      <c r="G42" s="66"/>
      <c r="H42" s="66"/>
      <c r="I42" s="66"/>
    </row>
    <row r="43" spans="2:9" s="11" customFormat="1" x14ac:dyDescent="0.25">
      <c r="B43" s="31"/>
      <c r="C43"/>
      <c r="D43" s="66"/>
      <c r="E43" s="66"/>
      <c r="F43" s="66"/>
      <c r="G43" s="66"/>
      <c r="H43" s="66"/>
      <c r="I43" s="66"/>
    </row>
    <row r="48" spans="2:9" s="7" customFormat="1" x14ac:dyDescent="0.25">
      <c r="B48" s="23"/>
      <c r="C48"/>
      <c r="D48" s="66"/>
      <c r="E48" s="66"/>
      <c r="F48" s="66"/>
      <c r="G48" s="66"/>
      <c r="H48" s="66"/>
      <c r="I48" s="66"/>
    </row>
    <row r="51" spans="2:3" x14ac:dyDescent="0.25">
      <c r="C51" s="11"/>
    </row>
    <row r="52" spans="2:3" x14ac:dyDescent="0.25">
      <c r="B52" s="32"/>
      <c r="C52" s="11"/>
    </row>
    <row r="53" spans="2:3" x14ac:dyDescent="0.25">
      <c r="B53" s="32"/>
      <c r="C53" s="14"/>
    </row>
    <row r="54" spans="2:3" x14ac:dyDescent="0.25">
      <c r="B54" s="33"/>
      <c r="C54" s="13"/>
    </row>
    <row r="55" spans="2:3" x14ac:dyDescent="0.25">
      <c r="B55" s="33"/>
      <c r="C55" s="11"/>
    </row>
    <row r="56" spans="2:3" x14ac:dyDescent="0.25">
      <c r="B56" s="32"/>
      <c r="C56" s="11"/>
    </row>
    <row r="57" spans="2:3" x14ac:dyDescent="0.25">
      <c r="B57" s="32"/>
      <c r="C57" s="11"/>
    </row>
    <row r="58" spans="2:3" x14ac:dyDescent="0.25">
      <c r="B58" s="32"/>
      <c r="C58" s="11"/>
    </row>
    <row r="59" spans="2:3" x14ac:dyDescent="0.25">
      <c r="B59" s="32"/>
      <c r="C59" s="11"/>
    </row>
    <row r="60" spans="2:3" x14ac:dyDescent="0.25">
      <c r="B60" s="32"/>
    </row>
    <row r="106" spans="2:9" x14ac:dyDescent="0.25">
      <c r="C106" s="7"/>
    </row>
    <row r="107" spans="2:9" x14ac:dyDescent="0.25">
      <c r="B107" s="31"/>
    </row>
    <row r="112" spans="2:9" s="7" customFormat="1" x14ac:dyDescent="0.25">
      <c r="B112" s="23"/>
      <c r="C112"/>
      <c r="D112" s="66"/>
      <c r="E112" s="66"/>
      <c r="F112" s="66"/>
      <c r="G112" s="66"/>
      <c r="H112" s="66"/>
      <c r="I112" s="66"/>
    </row>
    <row r="123" spans="2:3" x14ac:dyDescent="0.25">
      <c r="C123" s="7"/>
    </row>
    <row r="124" spans="2:3" x14ac:dyDescent="0.25">
      <c r="B124" s="31"/>
      <c r="C124" s="7"/>
    </row>
    <row r="125" spans="2:3" x14ac:dyDescent="0.25">
      <c r="B125" s="31"/>
      <c r="C125" s="7"/>
    </row>
    <row r="126" spans="2:3" x14ac:dyDescent="0.25">
      <c r="B126" s="31"/>
      <c r="C126" s="7"/>
    </row>
    <row r="127" spans="2:3" x14ac:dyDescent="0.25">
      <c r="B127" s="31"/>
    </row>
    <row r="129" spans="2:9" s="7" customFormat="1" x14ac:dyDescent="0.25">
      <c r="B129" s="23"/>
      <c r="C129"/>
      <c r="D129" s="66"/>
      <c r="E129" s="66"/>
      <c r="F129" s="66"/>
      <c r="G129" s="66"/>
      <c r="H129" s="66"/>
      <c r="I129" s="66"/>
    </row>
    <row r="130" spans="2:9" s="7" customFormat="1" x14ac:dyDescent="0.25">
      <c r="B130" s="23"/>
      <c r="C130"/>
      <c r="D130" s="66"/>
      <c r="E130" s="66"/>
      <c r="F130" s="66"/>
      <c r="G130" s="66"/>
      <c r="H130" s="66"/>
      <c r="I130" s="66"/>
    </row>
    <row r="131" spans="2:9" s="7" customFormat="1" x14ac:dyDescent="0.25">
      <c r="B131" s="23"/>
      <c r="C131"/>
      <c r="D131" s="66"/>
      <c r="E131" s="66"/>
      <c r="F131" s="66"/>
      <c r="G131" s="66"/>
      <c r="H131" s="66"/>
      <c r="I131" s="66"/>
    </row>
    <row r="132" spans="2:9" s="7" customFormat="1" x14ac:dyDescent="0.25">
      <c r="B132" s="23"/>
      <c r="C132"/>
      <c r="D132" s="66"/>
      <c r="E132" s="66"/>
      <c r="F132" s="66"/>
      <c r="G132" s="66"/>
      <c r="H132" s="66"/>
      <c r="I132" s="66"/>
    </row>
  </sheetData>
  <mergeCells count="17">
    <mergeCell ref="D20:D21"/>
    <mergeCell ref="E20:E21"/>
    <mergeCell ref="E4:N4"/>
    <mergeCell ref="D5:D6"/>
    <mergeCell ref="N20:N21"/>
    <mergeCell ref="B20:B21"/>
    <mergeCell ref="F20:F21"/>
    <mergeCell ref="G20:G21"/>
    <mergeCell ref="H20:H21"/>
    <mergeCell ref="I20:I21"/>
    <mergeCell ref="J20:J21"/>
    <mergeCell ref="K20:K21"/>
    <mergeCell ref="B5:B6"/>
    <mergeCell ref="C5:C6"/>
    <mergeCell ref="L20:L21"/>
    <mergeCell ref="M20:M21"/>
    <mergeCell ref="B19:C19"/>
  </mergeCells>
  <pageMargins left="0.7" right="0.7" top="0.75" bottom="0.75" header="0.3" footer="0.3"/>
  <pageSetup paperSize="9" scale="8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58"/>
  <sheetViews>
    <sheetView tabSelected="1" view="pageBreakPreview" zoomScale="80" zoomScaleNormal="110" zoomScaleSheetLayoutView="80" workbookViewId="0">
      <selection activeCell="N153" sqref="N153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117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118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9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ref="G10:G18" si="1">F10*E10</f>
        <v>0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1"/>
        <v>15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1"/>
        <v>10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2">F15*E15</f>
        <v>10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1</v>
      </c>
      <c r="G16" s="17">
        <f t="shared" si="2"/>
        <v>10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1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3</v>
      </c>
      <c r="G18" s="17">
        <f t="shared" si="1"/>
        <v>7.5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92.5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29" si="3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4">(D25*$E$22)/100</f>
        <v>0.8</v>
      </c>
      <c r="F25" s="151">
        <v>3</v>
      </c>
      <c r="G25" s="40">
        <f t="shared" si="3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4"/>
        <v>0.4</v>
      </c>
      <c r="F26" s="152">
        <v>3</v>
      </c>
      <c r="G26" s="40">
        <f t="shared" si="3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4"/>
        <v>0.4</v>
      </c>
      <c r="F27" s="151">
        <v>3</v>
      </c>
      <c r="G27" s="40">
        <f t="shared" si="3"/>
        <v>1.2000000000000002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4"/>
        <v>0.4</v>
      </c>
      <c r="F28" s="151">
        <v>2</v>
      </c>
      <c r="G28" s="40">
        <f t="shared" si="3"/>
        <v>0.8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4"/>
        <v>0.8</v>
      </c>
      <c r="F29" s="151">
        <v>4</v>
      </c>
      <c r="G29" s="40">
        <f t="shared" si="3"/>
        <v>3.2</v>
      </c>
      <c r="H29" s="201" t="s">
        <v>27</v>
      </c>
      <c r="I29" s="202"/>
      <c r="J29" s="203"/>
      <c r="K29" s="21"/>
      <c r="L29" s="21"/>
      <c r="M29" s="21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4"/>
        <v>0.32</v>
      </c>
      <c r="F30" s="151">
        <v>4</v>
      </c>
      <c r="G30" s="40">
        <f t="shared" ref="G30:G31" si="5">F30*E30</f>
        <v>1.28</v>
      </c>
      <c r="H30" s="195" t="s">
        <v>23</v>
      </c>
      <c r="I30" s="196"/>
      <c r="J30" s="197"/>
      <c r="K30" s="85"/>
      <c r="L30" s="85"/>
      <c r="M30" s="85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4"/>
        <v>0.08</v>
      </c>
      <c r="F31" s="151">
        <v>3</v>
      </c>
      <c r="G31" s="40">
        <f t="shared" si="5"/>
        <v>0.24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12.720000000000002</v>
      </c>
      <c r="H33" s="186"/>
      <c r="I33" s="187"/>
      <c r="J33" s="188"/>
      <c r="K33" s="21"/>
      <c r="L33" s="21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21"/>
      <c r="L36" s="21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6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7">(D38*$E$35)/100</f>
        <v>3.15</v>
      </c>
      <c r="F38" s="151">
        <v>3</v>
      </c>
      <c r="G38" s="40">
        <f t="shared" si="6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7"/>
        <v>2.1</v>
      </c>
      <c r="F39" s="152">
        <v>0</v>
      </c>
      <c r="G39" s="40">
        <f t="shared" si="6"/>
        <v>0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7"/>
        <v>2.1</v>
      </c>
      <c r="F40" s="151">
        <v>3</v>
      </c>
      <c r="G40" s="40">
        <f t="shared" si="6"/>
        <v>6.3000000000000007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7"/>
        <v>2.1</v>
      </c>
      <c r="F41" s="151">
        <v>2</v>
      </c>
      <c r="G41" s="40">
        <f t="shared" si="6"/>
        <v>4.2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7"/>
        <v>4.2</v>
      </c>
      <c r="F43" s="151">
        <v>4</v>
      </c>
      <c r="G43" s="40">
        <f t="shared" ref="G43:G45" si="8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7"/>
        <v>4.2</v>
      </c>
      <c r="F44" s="151">
        <v>4</v>
      </c>
      <c r="G44" s="40">
        <f t="shared" si="8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7"/>
        <v>1.05</v>
      </c>
      <c r="F45" s="151">
        <v>0</v>
      </c>
      <c r="G45" s="40">
        <f t="shared" si="8"/>
        <v>0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59.849999999999994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9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10">(D52*$E$49)/100</f>
        <v>0.4</v>
      </c>
      <c r="F52" s="150">
        <v>3</v>
      </c>
      <c r="G52" s="37">
        <f t="shared" si="9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10"/>
        <v>0.4</v>
      </c>
      <c r="F53" s="149">
        <v>3</v>
      </c>
      <c r="G53" s="37">
        <f t="shared" si="9"/>
        <v>1.2000000000000002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10"/>
        <v>0.4</v>
      </c>
      <c r="F54" s="149">
        <v>2</v>
      </c>
      <c r="G54" s="37">
        <f t="shared" si="9"/>
        <v>0.8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10"/>
        <v>0.8</v>
      </c>
      <c r="F56" s="149">
        <v>4</v>
      </c>
      <c r="G56" s="37">
        <f t="shared" ref="G56:G59" si="11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10"/>
        <v>1.2</v>
      </c>
      <c r="F57" s="149">
        <v>4</v>
      </c>
      <c r="G57" s="37">
        <f t="shared" si="11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10"/>
        <v>0.2</v>
      </c>
      <c r="F58" s="149">
        <v>4</v>
      </c>
      <c r="G58" s="37">
        <f t="shared" si="11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10"/>
        <v>0.2</v>
      </c>
      <c r="F59" s="149">
        <v>3</v>
      </c>
      <c r="G59" s="37">
        <f t="shared" si="11"/>
        <v>0.60000000000000009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13.8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01"/>
      <c r="I62" s="102"/>
      <c r="J62" s="103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2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3">(D66*$E$63)/100</f>
        <v>0.2</v>
      </c>
      <c r="F66" s="150">
        <v>3</v>
      </c>
      <c r="G66" s="37">
        <f t="shared" si="12"/>
        <v>0.60000000000000009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3"/>
        <v>0.2</v>
      </c>
      <c r="F67" s="149">
        <v>3</v>
      </c>
      <c r="G67" s="37">
        <f t="shared" si="12"/>
        <v>0.60000000000000009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3"/>
        <v>0.4</v>
      </c>
      <c r="F69" s="149">
        <v>2</v>
      </c>
      <c r="G69" s="37">
        <f t="shared" ref="G69:G70" si="14">F69*E69</f>
        <v>0.8</v>
      </c>
      <c r="H69" s="84" t="s">
        <v>51</v>
      </c>
      <c r="I69" s="82"/>
      <c r="J69" s="83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3"/>
        <v>0.8</v>
      </c>
      <c r="F70" s="149">
        <v>2</v>
      </c>
      <c r="G70" s="37">
        <f t="shared" si="14"/>
        <v>1.6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3"/>
        <v>0.2</v>
      </c>
      <c r="F71" s="149">
        <v>4</v>
      </c>
      <c r="G71" s="37">
        <f t="shared" ref="G71" si="15">F71*E71</f>
        <v>0.8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5.0000000000000009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6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7">(D78*$E$75)/100</f>
        <v>0.5</v>
      </c>
      <c r="F78" s="153">
        <v>3</v>
      </c>
      <c r="G78" s="10">
        <f t="shared" si="16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7"/>
        <v>0.5</v>
      </c>
      <c r="F79" s="151">
        <v>2</v>
      </c>
      <c r="G79" s="40">
        <f t="shared" si="16"/>
        <v>1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7"/>
        <v>2.5</v>
      </c>
      <c r="F81" s="153">
        <v>4</v>
      </c>
      <c r="G81" s="10">
        <f t="shared" ref="G81:G82" si="18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7"/>
        <v>0.5</v>
      </c>
      <c r="F82" s="153">
        <v>4</v>
      </c>
      <c r="G82" s="10">
        <f t="shared" si="18"/>
        <v>2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17.5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9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20">(D89*$E$86)/100</f>
        <v>0.8</v>
      </c>
      <c r="F89" s="151">
        <v>3</v>
      </c>
      <c r="G89" s="40">
        <f t="shared" si="19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20"/>
        <v>0.4</v>
      </c>
      <c r="F90" s="152">
        <v>3</v>
      </c>
      <c r="G90" s="40">
        <f t="shared" si="19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20"/>
        <v>0.4</v>
      </c>
      <c r="F91" s="151">
        <v>3</v>
      </c>
      <c r="G91" s="40">
        <f t="shared" si="19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20"/>
        <v>0.4</v>
      </c>
      <c r="F92" s="151">
        <v>2</v>
      </c>
      <c r="G92" s="40">
        <f t="shared" si="19"/>
        <v>0.8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20"/>
        <v>1.2</v>
      </c>
      <c r="F94" s="151">
        <v>4</v>
      </c>
      <c r="G94" s="40">
        <f t="shared" ref="G94:G95" si="21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20"/>
        <v>0.2</v>
      </c>
      <c r="F95" s="151">
        <v>4</v>
      </c>
      <c r="G95" s="40">
        <f t="shared" si="21"/>
        <v>0.8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13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22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22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22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22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22"/>
        <v>0.6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3">F107*E107</f>
        <v>3.6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3"/>
        <v>0.6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9.7499999999999982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4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4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4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4"/>
        <v>0.60000000000000009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4"/>
        <v>0.8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5">F120*E120</f>
        <v>2.4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5"/>
        <v>0.4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6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7">(D128*$E$125)/100</f>
        <v>0.3</v>
      </c>
      <c r="F128" s="151">
        <v>3</v>
      </c>
      <c r="G128" s="40">
        <f t="shared" si="26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7"/>
        <v>0.3</v>
      </c>
      <c r="F129" s="151">
        <v>3</v>
      </c>
      <c r="G129" s="40">
        <f t="shared" si="26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7"/>
        <v>0.3</v>
      </c>
      <c r="F130" s="151">
        <v>2</v>
      </c>
      <c r="G130" s="40">
        <f t="shared" si="26"/>
        <v>0.6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7"/>
        <v>0.6</v>
      </c>
      <c r="F132" s="151">
        <v>4</v>
      </c>
      <c r="G132" s="40">
        <f t="shared" ref="G132:G133" si="28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7"/>
        <v>0.2</v>
      </c>
      <c r="F133" s="151">
        <v>4</v>
      </c>
      <c r="G133" s="40">
        <f t="shared" si="28"/>
        <v>0.8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27"/>
      <c r="I134" s="21"/>
      <c r="J134" s="48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6.4999999999999991</v>
      </c>
      <c r="H135" s="46"/>
      <c r="I135" s="34"/>
      <c r="J135" s="47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176" t="s">
        <v>4</v>
      </c>
      <c r="H136" s="43"/>
      <c r="I136" s="44"/>
      <c r="J136" s="45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1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17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17">
        <f t="shared" ref="G139:G142" si="29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30">(D140*$E$125)/100</f>
        <v>0.3</v>
      </c>
      <c r="F140" s="151">
        <v>3</v>
      </c>
      <c r="G140" s="17">
        <f t="shared" si="29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30"/>
        <v>0.3</v>
      </c>
      <c r="F141" s="151">
        <v>3</v>
      </c>
      <c r="G141" s="17">
        <f t="shared" si="29"/>
        <v>0.89999999999999991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30"/>
        <v>0.3</v>
      </c>
      <c r="F142" s="151">
        <v>2</v>
      </c>
      <c r="G142" s="17">
        <f t="shared" si="29"/>
        <v>0.6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17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30"/>
        <v>0.6</v>
      </c>
      <c r="F144" s="151">
        <v>4</v>
      </c>
      <c r="G144" s="17">
        <f t="shared" ref="G144:G145" si="31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30"/>
        <v>0.2</v>
      </c>
      <c r="F145" s="151">
        <v>4</v>
      </c>
      <c r="G145" s="17">
        <f t="shared" si="31"/>
        <v>0.8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G146" s="100"/>
      <c r="H146" s="27"/>
      <c r="I146" s="21"/>
      <c r="J146" s="48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177">
        <f>SUM(G139:G145)</f>
        <v>6.4999999999999991</v>
      </c>
      <c r="H147" s="46"/>
      <c r="I147" s="34"/>
      <c r="J147" s="47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176" t="s">
        <v>4</v>
      </c>
      <c r="H148" s="43"/>
      <c r="I148" s="44"/>
      <c r="J148" s="45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6" si="32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3">(D152*$E$149)/100</f>
        <v>0.3</v>
      </c>
      <c r="F152" s="151">
        <v>3</v>
      </c>
      <c r="G152" s="40">
        <f t="shared" si="32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3"/>
        <v>0.2</v>
      </c>
      <c r="F153" s="152">
        <v>0</v>
      </c>
      <c r="G153" s="40">
        <f t="shared" si="32"/>
        <v>0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3"/>
        <v>0.3</v>
      </c>
      <c r="F154" s="151">
        <v>3</v>
      </c>
      <c r="G154" s="40">
        <f t="shared" si="32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3"/>
        <v>0.3</v>
      </c>
      <c r="F155" s="151">
        <v>2</v>
      </c>
      <c r="G155" s="40">
        <f t="shared" si="32"/>
        <v>0.6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3"/>
        <v>0.4</v>
      </c>
      <c r="F156" s="151">
        <v>3</v>
      </c>
      <c r="G156" s="40">
        <f t="shared" si="32"/>
        <v>1.2000000000000002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3"/>
        <v>0.2</v>
      </c>
      <c r="F157" s="151">
        <v>0</v>
      </c>
      <c r="G157" s="40">
        <f t="shared" ref="G157" si="34">F157*E157</f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27"/>
      <c r="I158" s="21"/>
      <c r="J158" s="48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4.5</v>
      </c>
      <c r="H159" s="46"/>
      <c r="I159" s="34"/>
      <c r="J159" s="47"/>
    </row>
    <row r="161" spans="2:10" ht="26.25" customHeight="1" x14ac:dyDescent="0.25">
      <c r="B161" s="157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7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7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7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7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7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9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3" customFormat="1" x14ac:dyDescent="0.25">
      <c r="B177" s="23"/>
      <c r="C177" s="11"/>
    </row>
    <row r="178" spans="2:3" customFormat="1" x14ac:dyDescent="0.25">
      <c r="B178" s="32"/>
      <c r="C178" s="11"/>
    </row>
    <row r="179" spans="2:3" customFormat="1" x14ac:dyDescent="0.25">
      <c r="B179" s="32"/>
      <c r="C179" s="12"/>
    </row>
    <row r="180" spans="2:3" customFormat="1" x14ac:dyDescent="0.25">
      <c r="B180" s="33"/>
      <c r="C180" s="13"/>
    </row>
    <row r="181" spans="2:3" customFormat="1" x14ac:dyDescent="0.25">
      <c r="B181" s="33"/>
      <c r="C181" s="11"/>
    </row>
    <row r="182" spans="2:3" customFormat="1" x14ac:dyDescent="0.25">
      <c r="B182" s="32"/>
      <c r="C182" s="11"/>
    </row>
    <row r="183" spans="2:3" customFormat="1" x14ac:dyDescent="0.25">
      <c r="B183" s="32"/>
      <c r="C183" s="11"/>
    </row>
    <row r="184" spans="2:3" customFormat="1" x14ac:dyDescent="0.25">
      <c r="B184" s="32"/>
      <c r="C184" s="11"/>
    </row>
    <row r="185" spans="2:3" customFormat="1" x14ac:dyDescent="0.25">
      <c r="B185" s="32"/>
      <c r="C185" s="11"/>
    </row>
    <row r="186" spans="2:3" customFormat="1" x14ac:dyDescent="0.25">
      <c r="B186" s="32"/>
    </row>
    <row r="219" spans="4:10" customFormat="1" x14ac:dyDescent="0.25"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C161:I161"/>
    <mergeCell ref="C162:I162"/>
    <mergeCell ref="C163:I163"/>
    <mergeCell ref="C164:I164"/>
    <mergeCell ref="C165:I165"/>
    <mergeCell ref="C166:I166"/>
    <mergeCell ref="C167:I167"/>
    <mergeCell ref="E4:J4"/>
    <mergeCell ref="H5:J5"/>
    <mergeCell ref="H6:J6"/>
    <mergeCell ref="H7:J7"/>
    <mergeCell ref="H8:J8"/>
    <mergeCell ref="H9:J9"/>
    <mergeCell ref="H10:J10"/>
    <mergeCell ref="H157:J157"/>
    <mergeCell ref="H149:J149"/>
    <mergeCell ref="H150:J150"/>
    <mergeCell ref="H151:J151"/>
    <mergeCell ref="H152:J152"/>
    <mergeCell ref="H153:J153"/>
    <mergeCell ref="H154:J154"/>
    <mergeCell ref="H155:J155"/>
    <mergeCell ref="H156:J156"/>
    <mergeCell ref="H22:J22"/>
    <mergeCell ref="H23:J23"/>
    <mergeCell ref="H24:J24"/>
    <mergeCell ref="H25:J25"/>
    <mergeCell ref="H29:J29"/>
    <mergeCell ref="H11:J11"/>
    <mergeCell ref="H26:J26"/>
    <mergeCell ref="H27:J27"/>
    <mergeCell ref="H28:J28"/>
    <mergeCell ref="H12:J12"/>
    <mergeCell ref="H13:J13"/>
    <mergeCell ref="H14:J14"/>
    <mergeCell ref="H15:J15"/>
    <mergeCell ref="H16:J16"/>
    <mergeCell ref="H18:J18"/>
    <mergeCell ref="H17:J17"/>
    <mergeCell ref="H19:J19"/>
    <mergeCell ref="H20:J20"/>
    <mergeCell ref="H39:J39"/>
    <mergeCell ref="H40:J40"/>
    <mergeCell ref="H41:J41"/>
    <mergeCell ref="H42:J42"/>
    <mergeCell ref="H43:J43"/>
    <mergeCell ref="H44:J44"/>
    <mergeCell ref="H45:J45"/>
    <mergeCell ref="H30:J30"/>
    <mergeCell ref="H31:J31"/>
    <mergeCell ref="H32:J32"/>
    <mergeCell ref="H35:J35"/>
    <mergeCell ref="H36:J36"/>
    <mergeCell ref="H37:J37"/>
    <mergeCell ref="H38:J38"/>
    <mergeCell ref="H63:J63"/>
    <mergeCell ref="H64:J64"/>
    <mergeCell ref="H65:J65"/>
    <mergeCell ref="H49:J49"/>
    <mergeCell ref="H50:J50"/>
    <mergeCell ref="H51:J51"/>
    <mergeCell ref="H52:J52"/>
    <mergeCell ref="H53:J53"/>
    <mergeCell ref="H54:J54"/>
    <mergeCell ref="H55:J55"/>
    <mergeCell ref="H86:J86"/>
    <mergeCell ref="H87:J87"/>
    <mergeCell ref="H88:J88"/>
    <mergeCell ref="H72:J72"/>
    <mergeCell ref="H73:J73"/>
    <mergeCell ref="H75:J75"/>
    <mergeCell ref="H76:J76"/>
    <mergeCell ref="H77:J77"/>
    <mergeCell ref="H78:J78"/>
    <mergeCell ref="H84:J84"/>
    <mergeCell ref="H85:J85"/>
    <mergeCell ref="H99:J99"/>
    <mergeCell ref="H100:J100"/>
    <mergeCell ref="H101:J101"/>
    <mergeCell ref="H102:J102"/>
    <mergeCell ref="H103:J103"/>
    <mergeCell ref="H104:J104"/>
    <mergeCell ref="H105:J105"/>
    <mergeCell ref="H89:J89"/>
    <mergeCell ref="H90:J90"/>
    <mergeCell ref="H91:J91"/>
    <mergeCell ref="H92:J92"/>
    <mergeCell ref="H93:J93"/>
    <mergeCell ref="H94:J94"/>
    <mergeCell ref="H95:J95"/>
    <mergeCell ref="H96:J96"/>
    <mergeCell ref="H97:J97"/>
    <mergeCell ref="H98:J98"/>
    <mergeCell ref="H127:J127"/>
    <mergeCell ref="H106:J106"/>
    <mergeCell ref="H107:J107"/>
    <mergeCell ref="H108:J108"/>
    <mergeCell ref="H112:J112"/>
    <mergeCell ref="H113:J113"/>
    <mergeCell ref="H114:J114"/>
    <mergeCell ref="H115:J115"/>
    <mergeCell ref="H116:J116"/>
    <mergeCell ref="H109:J109"/>
    <mergeCell ref="H110:J110"/>
    <mergeCell ref="H111:J111"/>
    <mergeCell ref="H122:J122"/>
    <mergeCell ref="H123:J123"/>
    <mergeCell ref="H124:J124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B2:J2"/>
    <mergeCell ref="B3:J3"/>
    <mergeCell ref="H128:J128"/>
    <mergeCell ref="H129:J129"/>
    <mergeCell ref="H130:J130"/>
    <mergeCell ref="H131:J131"/>
    <mergeCell ref="H132:J132"/>
    <mergeCell ref="H133:J133"/>
    <mergeCell ref="H137:J137"/>
    <mergeCell ref="H117:J117"/>
    <mergeCell ref="H118:J118"/>
    <mergeCell ref="H119:J119"/>
    <mergeCell ref="H120:J120"/>
    <mergeCell ref="H121:J121"/>
    <mergeCell ref="H125:J125"/>
    <mergeCell ref="H126:J126"/>
    <mergeCell ref="B5:C5"/>
    <mergeCell ref="H21:J21"/>
    <mergeCell ref="H33:J33"/>
    <mergeCell ref="H34:J34"/>
    <mergeCell ref="H46:J46"/>
    <mergeCell ref="H47:J47"/>
    <mergeCell ref="H48:J48"/>
    <mergeCell ref="H74:J74"/>
    <mergeCell ref="H83:J83"/>
    <mergeCell ref="H79:J79"/>
    <mergeCell ref="H80:J80"/>
    <mergeCell ref="H81:J81"/>
    <mergeCell ref="H82:J82"/>
    <mergeCell ref="H66:J66"/>
    <mergeCell ref="H67:J67"/>
    <mergeCell ref="H68:J68"/>
    <mergeCell ref="H70:J70"/>
    <mergeCell ref="H71:J71"/>
    <mergeCell ref="H56:J56"/>
    <mergeCell ref="H57:J57"/>
    <mergeCell ref="H58:J58"/>
    <mergeCell ref="H59:J59"/>
    <mergeCell ref="H60:J60"/>
    <mergeCell ref="H61:J61"/>
  </mergeCells>
  <pageMargins left="0.70866141732283472" right="0.70866141732283472" top="0.74803149606299213" bottom="0.55118110236220474" header="0.31496062992125984" footer="0.31496062992125984"/>
  <pageSetup scale="69" fitToHeight="0" orientation="portrait" r:id="rId1"/>
  <rowBreaks count="5" manualBreakCount="5">
    <brk id="47" max="16383" man="1"/>
    <brk id="97" max="16383" man="1"/>
    <brk id="147" max="16383" man="1"/>
    <brk id="167" max="16383" man="1"/>
    <brk id="22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23" sqref="H23:J23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137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138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3" customFormat="1" x14ac:dyDescent="0.25">
      <c r="B177" s="23"/>
      <c r="C177" s="11"/>
    </row>
    <row r="178" spans="2:3" customFormat="1" x14ac:dyDescent="0.25">
      <c r="B178" s="32"/>
      <c r="C178" s="11"/>
    </row>
    <row r="179" spans="2:3" customFormat="1" x14ac:dyDescent="0.25">
      <c r="B179" s="32"/>
      <c r="C179" s="14"/>
    </row>
    <row r="180" spans="2:3" customFormat="1" x14ac:dyDescent="0.25">
      <c r="B180" s="33"/>
      <c r="C180" s="13"/>
    </row>
    <row r="181" spans="2:3" customFormat="1" x14ac:dyDescent="0.25">
      <c r="B181" s="33"/>
      <c r="C181" s="11"/>
    </row>
    <row r="182" spans="2:3" customFormat="1" x14ac:dyDescent="0.25">
      <c r="B182" s="32"/>
      <c r="C182" s="11"/>
    </row>
    <row r="183" spans="2:3" customFormat="1" x14ac:dyDescent="0.25">
      <c r="B183" s="32"/>
      <c r="C183" s="11"/>
    </row>
    <row r="184" spans="2:3" customFormat="1" x14ac:dyDescent="0.25">
      <c r="B184" s="32"/>
      <c r="C184" s="11"/>
    </row>
    <row r="185" spans="2:3" customFormat="1" x14ac:dyDescent="0.25">
      <c r="B185" s="32"/>
      <c r="C185" s="11"/>
    </row>
    <row r="186" spans="2:3" customFormat="1" x14ac:dyDescent="0.25">
      <c r="B186" s="32"/>
    </row>
    <row r="219" spans="4:10" customFormat="1" x14ac:dyDescent="0.25"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topLeftCell="A139" zoomScale="80" zoomScaleNormal="80" workbookViewId="0">
      <selection activeCell="H22" sqref="H22:J22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139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140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F27" sqref="F27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141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142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16" sqref="H16:J16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143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144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0</v>
      </c>
      <c r="G10" s="17">
        <f t="shared" si="0"/>
        <v>0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2</v>
      </c>
      <c r="G12" s="17">
        <f t="shared" si="0"/>
        <v>10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1</v>
      </c>
      <c r="G15" s="17">
        <f t="shared" ref="G15:G16" si="1">F15*E15</f>
        <v>10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0</v>
      </c>
      <c r="G16" s="17">
        <f t="shared" si="1"/>
        <v>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4</v>
      </c>
      <c r="G18" s="17">
        <f t="shared" si="0"/>
        <v>10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85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3</v>
      </c>
      <c r="G27" s="40">
        <f t="shared" si="2"/>
        <v>1.2000000000000002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2</v>
      </c>
      <c r="G28" s="40">
        <f t="shared" si="2"/>
        <v>0.8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4</v>
      </c>
      <c r="G31" s="40">
        <f t="shared" si="2"/>
        <v>0.32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12.800000000000002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0</v>
      </c>
      <c r="G39" s="40">
        <f t="shared" si="4"/>
        <v>0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3</v>
      </c>
      <c r="G40" s="40">
        <f t="shared" si="4"/>
        <v>6.3000000000000007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0</v>
      </c>
      <c r="G41" s="40">
        <f t="shared" si="4"/>
        <v>0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0</v>
      </c>
      <c r="G45" s="40">
        <f t="shared" si="6"/>
        <v>0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55.650000000000006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3</v>
      </c>
      <c r="G59" s="37">
        <f t="shared" si="9"/>
        <v>0.60000000000000009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14.600000000000003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2</v>
      </c>
      <c r="G70" s="37">
        <f t="shared" si="12"/>
        <v>1.6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5.4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2</v>
      </c>
      <c r="G79" s="40">
        <f t="shared" si="13"/>
        <v>1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17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2</v>
      </c>
      <c r="G92" s="40">
        <f t="shared" si="16"/>
        <v>0.8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12.799999999999999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2</v>
      </c>
      <c r="G105" s="40">
        <f t="shared" si="19"/>
        <v>0.6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4</v>
      </c>
      <c r="G107" s="40">
        <f t="shared" ref="G107:G108" si="20">F107*E107</f>
        <v>3.6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9.5999999999999979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2</v>
      </c>
      <c r="G118" s="40">
        <f t="shared" si="21"/>
        <v>0.8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4</v>
      </c>
      <c r="G120" s="40">
        <f t="shared" ref="G120:G121" si="22">F120*E120</f>
        <v>2.4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6.2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2</v>
      </c>
      <c r="G130" s="40">
        <f t="shared" si="23"/>
        <v>0.6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6.2999999999999989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2</v>
      </c>
      <c r="G142" s="40">
        <f t="shared" si="26"/>
        <v>0.6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2</v>
      </c>
      <c r="G145" s="40">
        <f t="shared" si="28"/>
        <v>0.4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0</v>
      </c>
      <c r="G153" s="40">
        <f t="shared" si="29"/>
        <v>0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2</v>
      </c>
      <c r="G155" s="40">
        <f t="shared" si="29"/>
        <v>0.6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0</v>
      </c>
      <c r="G156" s="40">
        <f t="shared" si="29"/>
        <v>0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3.3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M56" sqref="M56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145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146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3" customFormat="1" x14ac:dyDescent="0.25">
      <c r="B177" s="23"/>
      <c r="C177" s="11"/>
    </row>
    <row r="178" spans="2:3" customFormat="1" x14ac:dyDescent="0.25">
      <c r="B178" s="32"/>
      <c r="C178" s="11"/>
    </row>
    <row r="179" spans="2:3" customFormat="1" x14ac:dyDescent="0.25">
      <c r="B179" s="32"/>
      <c r="C179" s="14"/>
    </row>
    <row r="180" spans="2:3" customFormat="1" x14ac:dyDescent="0.25">
      <c r="B180" s="33"/>
      <c r="C180" s="13"/>
    </row>
    <row r="181" spans="2:3" customFormat="1" x14ac:dyDescent="0.25">
      <c r="B181" s="33"/>
      <c r="C181" s="11"/>
    </row>
    <row r="182" spans="2:3" customFormat="1" x14ac:dyDescent="0.25">
      <c r="B182" s="32"/>
      <c r="C182" s="11"/>
    </row>
    <row r="183" spans="2:3" customFormat="1" x14ac:dyDescent="0.25">
      <c r="B183" s="32"/>
      <c r="C183" s="11"/>
    </row>
    <row r="184" spans="2:3" customFormat="1" x14ac:dyDescent="0.25">
      <c r="B184" s="32"/>
      <c r="C184" s="11"/>
    </row>
    <row r="185" spans="2:3" customFormat="1" x14ac:dyDescent="0.25">
      <c r="B185" s="32"/>
      <c r="C185" s="11"/>
    </row>
    <row r="186" spans="2:3" customFormat="1" x14ac:dyDescent="0.25">
      <c r="B186" s="32"/>
    </row>
    <row r="219" spans="4:10" customFormat="1" x14ac:dyDescent="0.25"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35" sqref="H35:J35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147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148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4</v>
      </c>
      <c r="G11" s="17">
        <f t="shared" si="0"/>
        <v>20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4</v>
      </c>
      <c r="G12" s="17">
        <f t="shared" si="0"/>
        <v>20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157.5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4</v>
      </c>
      <c r="G29" s="40">
        <f t="shared" si="2"/>
        <v>3.2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13.680000000000001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3</v>
      </c>
      <c r="G41" s="40">
        <f t="shared" si="4"/>
        <v>6.3000000000000007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4</v>
      </c>
      <c r="G43" s="40">
        <f t="shared" ref="G43:G45" si="6">F43*E43</f>
        <v>16.8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4</v>
      </c>
      <c r="G44" s="40">
        <f t="shared" si="6"/>
        <v>16.8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73.5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4</v>
      </c>
      <c r="G53" s="37">
        <f t="shared" si="7"/>
        <v>1.6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4</v>
      </c>
      <c r="G54" s="37">
        <f t="shared" si="7"/>
        <v>1.6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4</v>
      </c>
      <c r="G56" s="37">
        <f t="shared" ref="G56:G59" si="9">F56*E56</f>
        <v>3.2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4</v>
      </c>
      <c r="G57" s="37">
        <f t="shared" si="9"/>
        <v>4.8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4</v>
      </c>
      <c r="G58" s="37">
        <f t="shared" si="9"/>
        <v>0.8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14.400000000000002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4</v>
      </c>
      <c r="G66" s="37">
        <f t="shared" si="10"/>
        <v>0.8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4</v>
      </c>
      <c r="G67" s="37">
        <f t="shared" si="10"/>
        <v>0.8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4</v>
      </c>
      <c r="G71" s="37">
        <f t="shared" si="12"/>
        <v>0.8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6.6000000000000005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4</v>
      </c>
      <c r="G81" s="10">
        <f t="shared" ref="G81:G82" si="15">F81*E81</f>
        <v>10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4</v>
      </c>
      <c r="G82" s="10">
        <f t="shared" si="15"/>
        <v>2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18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0</v>
      </c>
      <c r="G92" s="40">
        <f t="shared" si="16"/>
        <v>0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4</v>
      </c>
      <c r="G94" s="40">
        <f t="shared" ref="G94:G95" si="18">F94*E94</f>
        <v>4.8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0</v>
      </c>
      <c r="G95" s="40">
        <f t="shared" si="18"/>
        <v>0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11.4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4</v>
      </c>
      <c r="G108" s="40">
        <f t="shared" si="20"/>
        <v>0.6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9.15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4</v>
      </c>
      <c r="G117" s="40">
        <f t="shared" si="21"/>
        <v>0.8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4</v>
      </c>
      <c r="G121" s="40">
        <f t="shared" si="22"/>
        <v>0.4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6.3000000000000007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4</v>
      </c>
      <c r="G132" s="40">
        <f t="shared" ref="G132:G133" si="25">F132*E132</f>
        <v>2.4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4</v>
      </c>
      <c r="G133" s="40">
        <f t="shared" si="25"/>
        <v>0.8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6.8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4</v>
      </c>
      <c r="G141" s="40">
        <f t="shared" si="26"/>
        <v>1.2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4</v>
      </c>
      <c r="G144" s="40">
        <f t="shared" ref="G144:G145" si="28">F144*E144</f>
        <v>2.4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4</v>
      </c>
      <c r="G145" s="40">
        <f t="shared" si="28"/>
        <v>0.8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7.1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1</v>
      </c>
      <c r="G153" s="40">
        <f t="shared" si="29"/>
        <v>0.2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4</v>
      </c>
      <c r="G156" s="40">
        <f t="shared" si="29"/>
        <v>1.6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0</v>
      </c>
      <c r="G157" s="40">
        <f t="shared" si="29"/>
        <v>0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5.3999999999999995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8"/>
  <sheetViews>
    <sheetView zoomScale="80" zoomScaleNormal="80" workbookViewId="0">
      <selection activeCell="H42" sqref="H42:J42"/>
    </sheetView>
  </sheetViews>
  <sheetFormatPr defaultRowHeight="15" x14ac:dyDescent="0.25"/>
  <cols>
    <col min="1" max="1" width="3.140625" customWidth="1"/>
    <col min="2" max="2" width="7.140625" style="23" customWidth="1"/>
    <col min="3" max="3" width="41.85546875" bestFit="1" customWidth="1"/>
    <col min="4" max="7" width="7.7109375" customWidth="1"/>
    <col min="8" max="10" width="15.85546875" style="19" customWidth="1"/>
    <col min="11" max="12" width="5" customWidth="1"/>
  </cols>
  <sheetData>
    <row r="1" spans="2:10" x14ac:dyDescent="0.25">
      <c r="B1" s="28"/>
      <c r="C1" s="2"/>
      <c r="D1" s="1"/>
      <c r="E1" s="2"/>
      <c r="F1" s="1"/>
      <c r="G1" s="3"/>
      <c r="H1" s="20"/>
      <c r="I1" s="20"/>
      <c r="J1" s="81" t="s">
        <v>113</v>
      </c>
    </row>
    <row r="2" spans="2:10" x14ac:dyDescent="0.25">
      <c r="B2" s="224" t="s">
        <v>116</v>
      </c>
      <c r="C2" s="224"/>
      <c r="D2" s="224"/>
      <c r="E2" s="224"/>
      <c r="F2" s="224"/>
      <c r="G2" s="224"/>
      <c r="H2" s="224"/>
      <c r="I2" s="224"/>
      <c r="J2" s="224"/>
    </row>
    <row r="3" spans="2:10" x14ac:dyDescent="0.25">
      <c r="B3" s="224" t="s">
        <v>149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30"/>
      <c r="C4" s="5"/>
      <c r="D4" s="4"/>
      <c r="E4" s="236" t="s">
        <v>150</v>
      </c>
      <c r="F4" s="237"/>
      <c r="G4" s="237"/>
      <c r="H4" s="237"/>
      <c r="I4" s="237"/>
      <c r="J4" s="238"/>
    </row>
    <row r="5" spans="2:10" s="22" customFormat="1" ht="16.5" customHeight="1" x14ac:dyDescent="0.25">
      <c r="B5" s="181" t="s">
        <v>124</v>
      </c>
      <c r="C5" s="182"/>
      <c r="D5" s="86" t="s">
        <v>1</v>
      </c>
      <c r="E5" s="86" t="s">
        <v>2</v>
      </c>
      <c r="F5" s="86" t="s">
        <v>3</v>
      </c>
      <c r="G5" s="87" t="s">
        <v>4</v>
      </c>
      <c r="H5" s="239" t="s">
        <v>5</v>
      </c>
      <c r="I5" s="240"/>
      <c r="J5" s="241"/>
    </row>
    <row r="6" spans="2:10" s="19" customFormat="1" ht="17.25" customHeight="1" x14ac:dyDescent="0.25">
      <c r="B6" s="125">
        <v>1</v>
      </c>
      <c r="C6" s="126" t="s">
        <v>6</v>
      </c>
      <c r="D6" s="88"/>
      <c r="E6" s="89">
        <f>COST!F5</f>
        <v>50</v>
      </c>
      <c r="F6" s="90" t="s">
        <v>28</v>
      </c>
      <c r="G6" s="91">
        <f>E6*5</f>
        <v>250</v>
      </c>
      <c r="H6" s="242"/>
      <c r="I6" s="243"/>
      <c r="J6" s="244"/>
    </row>
    <row r="7" spans="2:10" s="19" customFormat="1" x14ac:dyDescent="0.25">
      <c r="B7" s="127">
        <v>1.1000000000000001</v>
      </c>
      <c r="C7" s="128" t="s">
        <v>16</v>
      </c>
      <c r="D7" s="16"/>
      <c r="E7" s="17"/>
      <c r="F7" s="18"/>
      <c r="G7" s="17"/>
      <c r="H7" s="220"/>
      <c r="I7" s="221"/>
      <c r="J7" s="222"/>
    </row>
    <row r="8" spans="2:10" s="19" customFormat="1" x14ac:dyDescent="0.25">
      <c r="B8" s="129"/>
      <c r="C8" s="130" t="s">
        <v>128</v>
      </c>
      <c r="D8" s="16">
        <v>5</v>
      </c>
      <c r="E8" s="40">
        <f>(D8*E6)/100</f>
        <v>2.5</v>
      </c>
      <c r="F8" s="149">
        <v>3</v>
      </c>
      <c r="G8" s="17">
        <f t="shared" ref="G8:G18" si="0">F8*E8</f>
        <v>7.5</v>
      </c>
      <c r="H8" s="205" t="s">
        <v>80</v>
      </c>
      <c r="I8" s="206"/>
      <c r="J8" s="207"/>
    </row>
    <row r="9" spans="2:10" s="19" customFormat="1" ht="27" customHeight="1" x14ac:dyDescent="0.25">
      <c r="B9" s="129"/>
      <c r="C9" s="131" t="s">
        <v>15</v>
      </c>
      <c r="D9" s="16">
        <v>15</v>
      </c>
      <c r="E9" s="40">
        <f>(D9*E6)/100</f>
        <v>7.5</v>
      </c>
      <c r="F9" s="149">
        <v>3</v>
      </c>
      <c r="G9" s="17">
        <f t="shared" si="0"/>
        <v>22.5</v>
      </c>
      <c r="H9" s="220" t="s">
        <v>13</v>
      </c>
      <c r="I9" s="221"/>
      <c r="J9" s="222"/>
    </row>
    <row r="10" spans="2:10" s="19" customFormat="1" ht="18" customHeight="1" x14ac:dyDescent="0.25">
      <c r="B10" s="129">
        <v>1.2</v>
      </c>
      <c r="C10" s="128" t="s">
        <v>9</v>
      </c>
      <c r="D10" s="16">
        <v>10</v>
      </c>
      <c r="E10" s="40">
        <f>(D10*E6)/100</f>
        <v>5</v>
      </c>
      <c r="F10" s="150">
        <v>3</v>
      </c>
      <c r="G10" s="17">
        <f t="shared" si="0"/>
        <v>15</v>
      </c>
      <c r="H10" s="208" t="s">
        <v>14</v>
      </c>
      <c r="I10" s="225"/>
      <c r="J10" s="226"/>
    </row>
    <row r="11" spans="2:10" s="19" customFormat="1" ht="18.75" customHeight="1" x14ac:dyDescent="0.25">
      <c r="B11" s="129">
        <v>1.3</v>
      </c>
      <c r="C11" s="128" t="s">
        <v>7</v>
      </c>
      <c r="D11" s="16">
        <v>10</v>
      </c>
      <c r="E11" s="40">
        <f>(D11*E6)/100</f>
        <v>5</v>
      </c>
      <c r="F11" s="149">
        <v>3</v>
      </c>
      <c r="G11" s="17">
        <f t="shared" si="0"/>
        <v>15</v>
      </c>
      <c r="H11" s="208" t="s">
        <v>22</v>
      </c>
      <c r="I11" s="209"/>
      <c r="J11" s="210"/>
    </row>
    <row r="12" spans="2:10" s="19" customFormat="1" ht="24" customHeight="1" x14ac:dyDescent="0.25">
      <c r="B12" s="129">
        <v>1.4</v>
      </c>
      <c r="C12" s="128" t="s">
        <v>10</v>
      </c>
      <c r="D12" s="16">
        <v>10</v>
      </c>
      <c r="E12" s="40">
        <f>(D12*E6)/100</f>
        <v>5</v>
      </c>
      <c r="F12" s="149">
        <v>3</v>
      </c>
      <c r="G12" s="17">
        <f t="shared" si="0"/>
        <v>15</v>
      </c>
      <c r="H12" s="198" t="s">
        <v>20</v>
      </c>
      <c r="I12" s="199"/>
      <c r="J12" s="200"/>
    </row>
    <row r="13" spans="2:10" s="19" customFormat="1" ht="27" customHeight="1" x14ac:dyDescent="0.25">
      <c r="B13" s="129"/>
      <c r="C13" s="128"/>
      <c r="D13" s="16"/>
      <c r="E13" s="17"/>
      <c r="F13" s="25"/>
      <c r="G13" s="17"/>
      <c r="H13" s="198" t="s">
        <v>21</v>
      </c>
      <c r="I13" s="199"/>
      <c r="J13" s="200"/>
    </row>
    <row r="14" spans="2:10" s="19" customFormat="1" x14ac:dyDescent="0.25">
      <c r="B14" s="129">
        <v>1.5</v>
      </c>
      <c r="C14" s="128" t="s">
        <v>120</v>
      </c>
      <c r="D14" s="16"/>
      <c r="E14" s="17"/>
      <c r="F14" s="25"/>
      <c r="G14" s="17"/>
      <c r="H14" s="201" t="s">
        <v>27</v>
      </c>
      <c r="I14" s="202"/>
      <c r="J14" s="203"/>
    </row>
    <row r="15" spans="2:10" s="19" customFormat="1" ht="15.75" customHeight="1" x14ac:dyDescent="0.25">
      <c r="B15" s="129"/>
      <c r="C15" s="132" t="s">
        <v>18</v>
      </c>
      <c r="D15" s="16">
        <v>20</v>
      </c>
      <c r="E15" s="40">
        <f>(D15*E6)/100</f>
        <v>10</v>
      </c>
      <c r="F15" s="149">
        <v>3</v>
      </c>
      <c r="G15" s="17">
        <f t="shared" ref="G15:G16" si="1">F15*E15</f>
        <v>30</v>
      </c>
      <c r="H15" s="204" t="s">
        <v>25</v>
      </c>
      <c r="I15" s="196"/>
      <c r="J15" s="197"/>
    </row>
    <row r="16" spans="2:10" s="19" customFormat="1" ht="15.75" customHeight="1" x14ac:dyDescent="0.25">
      <c r="B16" s="129"/>
      <c r="C16" s="132" t="s">
        <v>19</v>
      </c>
      <c r="D16" s="16">
        <v>20</v>
      </c>
      <c r="E16" s="40">
        <f>(D16*E6)/100</f>
        <v>10</v>
      </c>
      <c r="F16" s="149">
        <v>3</v>
      </c>
      <c r="G16" s="17">
        <f t="shared" si="1"/>
        <v>30</v>
      </c>
      <c r="H16" s="204" t="s">
        <v>26</v>
      </c>
      <c r="I16" s="196"/>
      <c r="J16" s="197"/>
    </row>
    <row r="17" spans="2:13" s="19" customFormat="1" ht="15.75" customHeight="1" x14ac:dyDescent="0.25">
      <c r="B17" s="129">
        <v>1.6</v>
      </c>
      <c r="C17" s="128" t="s">
        <v>11</v>
      </c>
      <c r="D17" s="16">
        <v>5</v>
      </c>
      <c r="E17" s="40">
        <f>(D17*E6)/100</f>
        <v>2.5</v>
      </c>
      <c r="F17" s="149">
        <v>4</v>
      </c>
      <c r="G17" s="17">
        <f t="shared" si="0"/>
        <v>10</v>
      </c>
      <c r="H17" s="195" t="s">
        <v>23</v>
      </c>
      <c r="I17" s="196"/>
      <c r="J17" s="197"/>
    </row>
    <row r="18" spans="2:13" s="19" customFormat="1" ht="15.75" customHeight="1" x14ac:dyDescent="0.25">
      <c r="B18" s="129">
        <v>1.7</v>
      </c>
      <c r="C18" s="128" t="s">
        <v>12</v>
      </c>
      <c r="D18" s="16">
        <v>5</v>
      </c>
      <c r="E18" s="40">
        <f>(D18*E6)/100</f>
        <v>2.5</v>
      </c>
      <c r="F18" s="149">
        <v>1</v>
      </c>
      <c r="G18" s="17">
        <f t="shared" si="0"/>
        <v>2.5</v>
      </c>
      <c r="H18" s="214" t="s">
        <v>24</v>
      </c>
      <c r="I18" s="215"/>
      <c r="J18" s="216"/>
    </row>
    <row r="19" spans="2:13" s="19" customFormat="1" ht="7.5" customHeight="1" x14ac:dyDescent="0.25">
      <c r="B19" s="129"/>
      <c r="C19" s="132"/>
      <c r="D19" s="16"/>
      <c r="E19" s="17"/>
      <c r="F19" s="92"/>
      <c r="G19" s="17"/>
      <c r="H19" s="217"/>
      <c r="I19" s="218"/>
      <c r="J19" s="219"/>
    </row>
    <row r="20" spans="2:13" s="19" customFormat="1" x14ac:dyDescent="0.25">
      <c r="B20" s="133"/>
      <c r="C20" s="134"/>
      <c r="D20" s="93">
        <f>SUM(D8:D18)</f>
        <v>100</v>
      </c>
      <c r="E20" s="94">
        <f>SUM(E8:E19)</f>
        <v>50</v>
      </c>
      <c r="F20" s="95"/>
      <c r="G20" s="94">
        <f>SUM(G8:G18)</f>
        <v>147.5</v>
      </c>
      <c r="H20" s="231"/>
      <c r="I20" s="232"/>
      <c r="J20" s="233"/>
    </row>
    <row r="21" spans="2:13" x14ac:dyDescent="0.25">
      <c r="B21" s="135"/>
      <c r="C21" s="136"/>
      <c r="D21" s="6" t="s">
        <v>1</v>
      </c>
      <c r="E21" s="6" t="s">
        <v>2</v>
      </c>
      <c r="F21" s="6" t="s">
        <v>3</v>
      </c>
      <c r="G21" s="41" t="s">
        <v>4</v>
      </c>
      <c r="H21" s="183"/>
      <c r="I21" s="184"/>
      <c r="J21" s="185"/>
    </row>
    <row r="22" spans="2:13" s="19" customFormat="1" x14ac:dyDescent="0.25">
      <c r="B22" s="137">
        <v>2</v>
      </c>
      <c r="C22" s="138" t="s">
        <v>8</v>
      </c>
      <c r="D22" s="96"/>
      <c r="E22" s="97">
        <f>COST!F6</f>
        <v>4</v>
      </c>
      <c r="F22" s="90" t="s">
        <v>28</v>
      </c>
      <c r="G22" s="98">
        <f>E22*5</f>
        <v>20</v>
      </c>
      <c r="H22" s="217"/>
      <c r="I22" s="218"/>
      <c r="J22" s="219"/>
    </row>
    <row r="23" spans="2:13" s="19" customFormat="1" x14ac:dyDescent="0.25">
      <c r="B23" s="127">
        <v>2.1</v>
      </c>
      <c r="C23" s="128" t="s">
        <v>16</v>
      </c>
      <c r="D23" s="16"/>
      <c r="E23" s="40"/>
      <c r="F23" s="38"/>
      <c r="G23" s="40"/>
      <c r="H23" s="220"/>
      <c r="I23" s="221"/>
      <c r="J23" s="222"/>
    </row>
    <row r="24" spans="2:13" s="19" customFormat="1" x14ac:dyDescent="0.25">
      <c r="B24" s="129"/>
      <c r="C24" s="128" t="s">
        <v>17</v>
      </c>
      <c r="D24" s="16">
        <v>20</v>
      </c>
      <c r="E24" s="40">
        <f>(D24*$E$22)/100</f>
        <v>0.8</v>
      </c>
      <c r="F24" s="151">
        <v>3</v>
      </c>
      <c r="G24" s="40">
        <f t="shared" ref="G24:G31" si="2">F24*E24</f>
        <v>2.4000000000000004</v>
      </c>
      <c r="H24" s="205" t="s">
        <v>29</v>
      </c>
      <c r="I24" s="206"/>
      <c r="J24" s="207"/>
    </row>
    <row r="25" spans="2:13" s="19" customFormat="1" ht="23.25" customHeight="1" x14ac:dyDescent="0.25">
      <c r="B25" s="129"/>
      <c r="C25" s="132" t="s">
        <v>15</v>
      </c>
      <c r="D25" s="16">
        <v>20</v>
      </c>
      <c r="E25" s="40">
        <f t="shared" ref="E25:E31" si="3">(D25*$E$22)/100</f>
        <v>0.8</v>
      </c>
      <c r="F25" s="151">
        <v>3</v>
      </c>
      <c r="G25" s="40">
        <f t="shared" si="2"/>
        <v>2.4000000000000004</v>
      </c>
      <c r="H25" s="220" t="s">
        <v>30</v>
      </c>
      <c r="I25" s="221"/>
      <c r="J25" s="222"/>
    </row>
    <row r="26" spans="2:13" s="19" customFormat="1" ht="19.5" customHeight="1" x14ac:dyDescent="0.25">
      <c r="B26" s="129">
        <v>2.2000000000000002</v>
      </c>
      <c r="C26" s="128" t="s">
        <v>9</v>
      </c>
      <c r="D26" s="16">
        <v>10</v>
      </c>
      <c r="E26" s="40">
        <f t="shared" si="3"/>
        <v>0.4</v>
      </c>
      <c r="F26" s="152">
        <v>3</v>
      </c>
      <c r="G26" s="40">
        <f t="shared" si="2"/>
        <v>1.2000000000000002</v>
      </c>
      <c r="H26" s="208" t="s">
        <v>31</v>
      </c>
      <c r="I26" s="225"/>
      <c r="J26" s="226"/>
    </row>
    <row r="27" spans="2:13" s="19" customFormat="1" x14ac:dyDescent="0.25">
      <c r="B27" s="129">
        <v>2.2999999999999998</v>
      </c>
      <c r="C27" s="128" t="s">
        <v>7</v>
      </c>
      <c r="D27" s="16">
        <v>10</v>
      </c>
      <c r="E27" s="40">
        <f t="shared" si="3"/>
        <v>0.4</v>
      </c>
      <c r="F27" s="151">
        <v>4</v>
      </c>
      <c r="G27" s="40">
        <f t="shared" si="2"/>
        <v>1.6</v>
      </c>
      <c r="H27" s="208" t="s">
        <v>22</v>
      </c>
      <c r="I27" s="209"/>
      <c r="J27" s="210"/>
    </row>
    <row r="28" spans="2:13" s="19" customFormat="1" ht="21.75" customHeight="1" x14ac:dyDescent="0.25">
      <c r="B28" s="129">
        <v>2.4</v>
      </c>
      <c r="C28" s="128" t="s">
        <v>10</v>
      </c>
      <c r="D28" s="16">
        <v>10</v>
      </c>
      <c r="E28" s="40">
        <f t="shared" si="3"/>
        <v>0.4</v>
      </c>
      <c r="F28" s="151">
        <v>4</v>
      </c>
      <c r="G28" s="40">
        <f t="shared" si="2"/>
        <v>1.6</v>
      </c>
      <c r="H28" s="198" t="s">
        <v>32</v>
      </c>
      <c r="I28" s="199"/>
      <c r="J28" s="200"/>
    </row>
    <row r="29" spans="2:13" s="19" customFormat="1" ht="21" customHeight="1" x14ac:dyDescent="0.25">
      <c r="B29" s="129">
        <v>2.5</v>
      </c>
      <c r="C29" s="128" t="s">
        <v>120</v>
      </c>
      <c r="D29" s="16">
        <v>20</v>
      </c>
      <c r="E29" s="40">
        <f t="shared" si="3"/>
        <v>0.8</v>
      </c>
      <c r="F29" s="151">
        <v>3</v>
      </c>
      <c r="G29" s="40">
        <f t="shared" si="2"/>
        <v>2.4000000000000004</v>
      </c>
      <c r="H29" s="201" t="s">
        <v>27</v>
      </c>
      <c r="I29" s="202"/>
      <c r="J29" s="203"/>
      <c r="K29" s="112"/>
      <c r="L29" s="112"/>
      <c r="M29" s="112"/>
    </row>
    <row r="30" spans="2:13" s="19" customFormat="1" ht="21.75" customHeight="1" x14ac:dyDescent="0.25">
      <c r="B30" s="129">
        <v>2.6</v>
      </c>
      <c r="C30" s="128" t="s">
        <v>11</v>
      </c>
      <c r="D30" s="16">
        <v>8</v>
      </c>
      <c r="E30" s="40">
        <f t="shared" si="3"/>
        <v>0.32</v>
      </c>
      <c r="F30" s="151">
        <v>4</v>
      </c>
      <c r="G30" s="40">
        <f t="shared" si="2"/>
        <v>1.28</v>
      </c>
      <c r="H30" s="195" t="s">
        <v>23</v>
      </c>
      <c r="I30" s="196"/>
      <c r="J30" s="197"/>
      <c r="K30" s="120"/>
      <c r="L30" s="120"/>
      <c r="M30" s="120"/>
    </row>
    <row r="31" spans="2:13" s="19" customFormat="1" x14ac:dyDescent="0.25">
      <c r="B31" s="129">
        <v>2.7</v>
      </c>
      <c r="C31" s="128" t="s">
        <v>12</v>
      </c>
      <c r="D31" s="16">
        <v>2</v>
      </c>
      <c r="E31" s="40">
        <f t="shared" si="3"/>
        <v>0.08</v>
      </c>
      <c r="F31" s="151">
        <v>0</v>
      </c>
      <c r="G31" s="40">
        <f t="shared" si="2"/>
        <v>0</v>
      </c>
      <c r="H31" s="214" t="s">
        <v>33</v>
      </c>
      <c r="I31" s="215"/>
      <c r="J31" s="216"/>
    </row>
    <row r="32" spans="2:13" s="19" customFormat="1" ht="6.75" customHeight="1" x14ac:dyDescent="0.25">
      <c r="B32" s="139"/>
      <c r="C32" s="132"/>
      <c r="D32" s="16"/>
      <c r="E32" s="40"/>
      <c r="F32" s="99"/>
      <c r="G32" s="40"/>
      <c r="H32" s="217"/>
      <c r="I32" s="218"/>
      <c r="J32" s="219"/>
    </row>
    <row r="33" spans="2:12" s="19" customFormat="1" x14ac:dyDescent="0.25">
      <c r="B33" s="140"/>
      <c r="C33" s="141"/>
      <c r="D33" s="60">
        <f>SUM(D24:D32)</f>
        <v>100</v>
      </c>
      <c r="E33" s="61">
        <f>SUM(E24:E32)</f>
        <v>3.9999999999999996</v>
      </c>
      <c r="F33" s="60"/>
      <c r="G33" s="61">
        <f>SUM(G24:G32)</f>
        <v>12.88</v>
      </c>
      <c r="H33" s="186"/>
      <c r="I33" s="187"/>
      <c r="J33" s="188"/>
      <c r="K33" s="112"/>
      <c r="L33" s="112"/>
    </row>
    <row r="34" spans="2:12" x14ac:dyDescent="0.25">
      <c r="B34" s="135"/>
      <c r="C34" s="136"/>
      <c r="D34" s="6" t="s">
        <v>1</v>
      </c>
      <c r="E34" s="6" t="s">
        <v>2</v>
      </c>
      <c r="F34" s="6" t="s">
        <v>3</v>
      </c>
      <c r="G34" s="41" t="s">
        <v>4</v>
      </c>
      <c r="H34" s="183"/>
      <c r="I34" s="184"/>
      <c r="J34" s="185"/>
      <c r="K34" s="11"/>
      <c r="L34" s="11"/>
    </row>
    <row r="35" spans="2:12" ht="16.5" customHeight="1" x14ac:dyDescent="0.25">
      <c r="B35" s="137">
        <v>3</v>
      </c>
      <c r="C35" s="142" t="s">
        <v>34</v>
      </c>
      <c r="D35" s="35"/>
      <c r="E35" s="8">
        <f>COST!F7</f>
        <v>21</v>
      </c>
      <c r="F35" s="24" t="s">
        <v>28</v>
      </c>
      <c r="G35" s="42">
        <f>E35*5</f>
        <v>105</v>
      </c>
      <c r="H35" s="217"/>
      <c r="I35" s="218"/>
      <c r="J35" s="219"/>
      <c r="K35" s="11"/>
      <c r="L35" s="11"/>
    </row>
    <row r="36" spans="2:12" s="19" customFormat="1" x14ac:dyDescent="0.25">
      <c r="B36" s="127">
        <v>3.1</v>
      </c>
      <c r="C36" s="128" t="s">
        <v>16</v>
      </c>
      <c r="D36" s="16"/>
      <c r="E36" s="37"/>
      <c r="F36" s="38"/>
      <c r="G36" s="40"/>
      <c r="H36" s="220"/>
      <c r="I36" s="221"/>
      <c r="J36" s="222"/>
      <c r="K36" s="112"/>
      <c r="L36" s="112"/>
    </row>
    <row r="37" spans="2:12" s="19" customFormat="1" ht="26.25" customHeight="1" x14ac:dyDescent="0.25">
      <c r="B37" s="129"/>
      <c r="C37" s="128" t="s">
        <v>17</v>
      </c>
      <c r="D37" s="16">
        <v>10</v>
      </c>
      <c r="E37" s="37">
        <f>(D37*$E$35)/100</f>
        <v>2.1</v>
      </c>
      <c r="F37" s="151">
        <v>3</v>
      </c>
      <c r="G37" s="40">
        <f t="shared" ref="G37:G41" si="4">F37*E37</f>
        <v>6.3000000000000007</v>
      </c>
      <c r="H37" s="205" t="s">
        <v>36</v>
      </c>
      <c r="I37" s="206"/>
      <c r="J37" s="207"/>
    </row>
    <row r="38" spans="2:12" s="19" customFormat="1" ht="28.5" customHeight="1" x14ac:dyDescent="0.25">
      <c r="B38" s="129"/>
      <c r="C38" s="132" t="s">
        <v>15</v>
      </c>
      <c r="D38" s="16">
        <v>15</v>
      </c>
      <c r="E38" s="37">
        <f t="shared" ref="E38:E45" si="5">(D38*$E$35)/100</f>
        <v>3.15</v>
      </c>
      <c r="F38" s="151">
        <v>3</v>
      </c>
      <c r="G38" s="40">
        <f t="shared" si="4"/>
        <v>9.4499999999999993</v>
      </c>
      <c r="H38" s="220" t="s">
        <v>35</v>
      </c>
      <c r="I38" s="221"/>
      <c r="J38" s="222"/>
    </row>
    <row r="39" spans="2:12" s="19" customFormat="1" x14ac:dyDescent="0.25">
      <c r="B39" s="129">
        <v>3.2</v>
      </c>
      <c r="C39" s="128" t="s">
        <v>9</v>
      </c>
      <c r="D39" s="16">
        <v>10</v>
      </c>
      <c r="E39" s="37">
        <f t="shared" si="5"/>
        <v>2.1</v>
      </c>
      <c r="F39" s="152">
        <v>3</v>
      </c>
      <c r="G39" s="40">
        <f t="shared" si="4"/>
        <v>6.3000000000000007</v>
      </c>
      <c r="H39" s="208" t="s">
        <v>37</v>
      </c>
      <c r="I39" s="225"/>
      <c r="J39" s="226"/>
    </row>
    <row r="40" spans="2:12" s="19" customFormat="1" ht="18" customHeight="1" x14ac:dyDescent="0.25">
      <c r="B40" s="129">
        <v>3.3</v>
      </c>
      <c r="C40" s="128" t="s">
        <v>7</v>
      </c>
      <c r="D40" s="16">
        <v>10</v>
      </c>
      <c r="E40" s="37">
        <f t="shared" si="5"/>
        <v>2.1</v>
      </c>
      <c r="F40" s="151">
        <v>4</v>
      </c>
      <c r="G40" s="40">
        <f t="shared" si="4"/>
        <v>8.4</v>
      </c>
      <c r="H40" s="208" t="s">
        <v>22</v>
      </c>
      <c r="I40" s="209"/>
      <c r="J40" s="210"/>
    </row>
    <row r="41" spans="2:12" s="19" customFormat="1" ht="30" customHeight="1" x14ac:dyDescent="0.25">
      <c r="B41" s="129">
        <v>3.4</v>
      </c>
      <c r="C41" s="128" t="s">
        <v>10</v>
      </c>
      <c r="D41" s="16">
        <v>10</v>
      </c>
      <c r="E41" s="37">
        <f t="shared" si="5"/>
        <v>2.1</v>
      </c>
      <c r="F41" s="151">
        <v>4</v>
      </c>
      <c r="G41" s="40">
        <f t="shared" si="4"/>
        <v>8.4</v>
      </c>
      <c r="H41" s="198" t="s">
        <v>38</v>
      </c>
      <c r="I41" s="199"/>
      <c r="J41" s="200"/>
    </row>
    <row r="42" spans="2:12" s="19" customFormat="1" ht="23.25" customHeight="1" x14ac:dyDescent="0.25">
      <c r="B42" s="129">
        <v>3.5</v>
      </c>
      <c r="C42" s="128" t="s">
        <v>120</v>
      </c>
      <c r="D42" s="16"/>
      <c r="E42" s="37"/>
      <c r="F42" s="39"/>
      <c r="G42" s="40"/>
      <c r="H42" s="201" t="s">
        <v>27</v>
      </c>
      <c r="I42" s="202"/>
      <c r="J42" s="203"/>
    </row>
    <row r="43" spans="2:12" s="19" customFormat="1" ht="26.25" customHeight="1" x14ac:dyDescent="0.25">
      <c r="B43" s="129"/>
      <c r="C43" s="132" t="s">
        <v>18</v>
      </c>
      <c r="D43" s="16">
        <v>20</v>
      </c>
      <c r="E43" s="37">
        <f t="shared" si="5"/>
        <v>4.2</v>
      </c>
      <c r="F43" s="151">
        <v>3</v>
      </c>
      <c r="G43" s="40">
        <f t="shared" ref="G43:G45" si="6">F43*E43</f>
        <v>12.600000000000001</v>
      </c>
      <c r="H43" s="223" t="s">
        <v>39</v>
      </c>
      <c r="I43" s="212"/>
      <c r="J43" s="213"/>
    </row>
    <row r="44" spans="2:12" s="19" customFormat="1" ht="18" customHeight="1" x14ac:dyDescent="0.25">
      <c r="B44" s="139"/>
      <c r="C44" s="132" t="s">
        <v>19</v>
      </c>
      <c r="D44" s="16">
        <v>20</v>
      </c>
      <c r="E44" s="37">
        <f t="shared" si="5"/>
        <v>4.2</v>
      </c>
      <c r="F44" s="151">
        <v>3</v>
      </c>
      <c r="G44" s="40">
        <f t="shared" si="6"/>
        <v>12.600000000000001</v>
      </c>
      <c r="H44" s="204" t="s">
        <v>40</v>
      </c>
      <c r="I44" s="196"/>
      <c r="J44" s="197"/>
    </row>
    <row r="45" spans="2:12" s="19" customFormat="1" ht="18" customHeight="1" x14ac:dyDescent="0.25">
      <c r="B45" s="143">
        <v>3.6</v>
      </c>
      <c r="C45" s="128" t="s">
        <v>11</v>
      </c>
      <c r="D45" s="16">
        <v>5</v>
      </c>
      <c r="E45" s="37">
        <f t="shared" si="5"/>
        <v>1.05</v>
      </c>
      <c r="F45" s="151">
        <v>3</v>
      </c>
      <c r="G45" s="40">
        <f t="shared" si="6"/>
        <v>3.1500000000000004</v>
      </c>
      <c r="H45" s="195" t="s">
        <v>23</v>
      </c>
      <c r="I45" s="196"/>
      <c r="J45" s="197"/>
    </row>
    <row r="46" spans="2:12" s="19" customFormat="1" ht="6.75" customHeight="1" x14ac:dyDescent="0.25">
      <c r="B46" s="129"/>
      <c r="C46" s="132"/>
      <c r="D46" s="100"/>
      <c r="F46" s="100"/>
      <c r="H46" s="189"/>
      <c r="I46" s="190"/>
      <c r="J46" s="191"/>
    </row>
    <row r="47" spans="2:12" s="19" customFormat="1" x14ac:dyDescent="0.25">
      <c r="B47" s="144"/>
      <c r="C47" s="134"/>
      <c r="D47" s="60">
        <f>SUM(D37:D46)</f>
        <v>100</v>
      </c>
      <c r="E47" s="61">
        <f>SUM(E37:E46)</f>
        <v>21</v>
      </c>
      <c r="F47" s="60"/>
      <c r="G47" s="61">
        <f>SUM(G37:G45)</f>
        <v>67.200000000000017</v>
      </c>
      <c r="H47" s="189"/>
      <c r="I47" s="190"/>
      <c r="J47" s="191"/>
    </row>
    <row r="48" spans="2:12" x14ac:dyDescent="0.25">
      <c r="B48" s="129"/>
      <c r="C48" s="145"/>
      <c r="D48" s="6" t="s">
        <v>1</v>
      </c>
      <c r="E48" s="6" t="s">
        <v>2</v>
      </c>
      <c r="F48" s="6" t="s">
        <v>3</v>
      </c>
      <c r="G48" s="41" t="s">
        <v>4</v>
      </c>
      <c r="H48" s="192"/>
      <c r="I48" s="193"/>
      <c r="J48" s="194"/>
    </row>
    <row r="49" spans="2:10" s="19" customFormat="1" x14ac:dyDescent="0.25">
      <c r="B49" s="125">
        <v>4</v>
      </c>
      <c r="C49" s="126" t="s">
        <v>41</v>
      </c>
      <c r="D49" s="96"/>
      <c r="E49" s="89">
        <f>COST!F8</f>
        <v>4</v>
      </c>
      <c r="F49" s="90" t="s">
        <v>28</v>
      </c>
      <c r="G49" s="98">
        <f>E49*5</f>
        <v>20</v>
      </c>
      <c r="H49" s="230"/>
      <c r="I49" s="225"/>
      <c r="J49" s="226"/>
    </row>
    <row r="50" spans="2:10" s="19" customFormat="1" x14ac:dyDescent="0.25">
      <c r="B50" s="127">
        <v>4.0999999999999996</v>
      </c>
      <c r="C50" s="128" t="s">
        <v>16</v>
      </c>
      <c r="D50" s="16"/>
      <c r="E50" s="17"/>
      <c r="F50" s="18"/>
      <c r="G50" s="37"/>
      <c r="H50" s="220"/>
      <c r="I50" s="221"/>
      <c r="J50" s="222"/>
    </row>
    <row r="51" spans="2:10" s="19" customFormat="1" ht="24" customHeight="1" x14ac:dyDescent="0.25">
      <c r="B51" s="129"/>
      <c r="C51" s="130" t="s">
        <v>17</v>
      </c>
      <c r="D51" s="16">
        <v>10</v>
      </c>
      <c r="E51" s="17">
        <f>(D51*$E$49)/100</f>
        <v>0.4</v>
      </c>
      <c r="F51" s="149">
        <v>3</v>
      </c>
      <c r="G51" s="37">
        <f t="shared" ref="G51:G54" si="7">F51*E51</f>
        <v>1.2000000000000002</v>
      </c>
      <c r="H51" s="205" t="s">
        <v>43</v>
      </c>
      <c r="I51" s="206"/>
      <c r="J51" s="207"/>
    </row>
    <row r="52" spans="2:10" s="19" customFormat="1" ht="22.5" customHeight="1" x14ac:dyDescent="0.25">
      <c r="B52" s="129">
        <v>4.2</v>
      </c>
      <c r="C52" s="128" t="s">
        <v>9</v>
      </c>
      <c r="D52" s="16">
        <v>10</v>
      </c>
      <c r="E52" s="17">
        <f t="shared" ref="E52:E59" si="8">(D52*$E$49)/100</f>
        <v>0.4</v>
      </c>
      <c r="F52" s="150">
        <v>3</v>
      </c>
      <c r="G52" s="37">
        <f t="shared" si="7"/>
        <v>1.2000000000000002</v>
      </c>
      <c r="H52" s="208" t="s">
        <v>44</v>
      </c>
      <c r="I52" s="225"/>
      <c r="J52" s="226"/>
    </row>
    <row r="53" spans="2:10" s="19" customFormat="1" ht="17.25" customHeight="1" x14ac:dyDescent="0.25">
      <c r="B53" s="129">
        <v>4.3</v>
      </c>
      <c r="C53" s="128" t="s">
        <v>7</v>
      </c>
      <c r="D53" s="16">
        <v>10</v>
      </c>
      <c r="E53" s="17">
        <f t="shared" si="8"/>
        <v>0.4</v>
      </c>
      <c r="F53" s="149">
        <v>3</v>
      </c>
      <c r="G53" s="37">
        <f t="shared" si="7"/>
        <v>1.2000000000000002</v>
      </c>
      <c r="H53" s="208" t="s">
        <v>22</v>
      </c>
      <c r="I53" s="209"/>
      <c r="J53" s="210"/>
    </row>
    <row r="54" spans="2:10" s="19" customFormat="1" ht="26.25" customHeight="1" x14ac:dyDescent="0.25">
      <c r="B54" s="129">
        <v>4.4000000000000004</v>
      </c>
      <c r="C54" s="128" t="s">
        <v>10</v>
      </c>
      <c r="D54" s="16">
        <v>10</v>
      </c>
      <c r="E54" s="17">
        <f t="shared" si="8"/>
        <v>0.4</v>
      </c>
      <c r="F54" s="149">
        <v>3</v>
      </c>
      <c r="G54" s="37">
        <f t="shared" si="7"/>
        <v>1.2000000000000002</v>
      </c>
      <c r="H54" s="198" t="s">
        <v>45</v>
      </c>
      <c r="I54" s="199"/>
      <c r="J54" s="200"/>
    </row>
    <row r="55" spans="2:10" s="19" customFormat="1" ht="18" customHeight="1" x14ac:dyDescent="0.25">
      <c r="B55" s="129">
        <v>4.5</v>
      </c>
      <c r="C55" s="128" t="s">
        <v>120</v>
      </c>
      <c r="D55" s="16"/>
      <c r="E55" s="17"/>
      <c r="F55" s="25"/>
      <c r="G55" s="37"/>
      <c r="H55" s="201" t="s">
        <v>27</v>
      </c>
      <c r="I55" s="202"/>
      <c r="J55" s="203"/>
    </row>
    <row r="56" spans="2:10" s="19" customFormat="1" ht="17.25" customHeight="1" x14ac:dyDescent="0.25">
      <c r="B56" s="129"/>
      <c r="C56" s="132" t="s">
        <v>18</v>
      </c>
      <c r="D56" s="16">
        <v>20</v>
      </c>
      <c r="E56" s="17">
        <f t="shared" si="8"/>
        <v>0.8</v>
      </c>
      <c r="F56" s="149">
        <v>3</v>
      </c>
      <c r="G56" s="37">
        <f t="shared" ref="G56:G59" si="9">F56*E56</f>
        <v>2.4000000000000004</v>
      </c>
      <c r="H56" s="204" t="s">
        <v>26</v>
      </c>
      <c r="I56" s="196"/>
      <c r="J56" s="197"/>
    </row>
    <row r="57" spans="2:10" s="19" customFormat="1" x14ac:dyDescent="0.25">
      <c r="B57" s="129"/>
      <c r="C57" s="132" t="s">
        <v>19</v>
      </c>
      <c r="D57" s="16">
        <v>30</v>
      </c>
      <c r="E57" s="17">
        <f t="shared" si="8"/>
        <v>1.2</v>
      </c>
      <c r="F57" s="149">
        <v>3</v>
      </c>
      <c r="G57" s="37">
        <f t="shared" si="9"/>
        <v>3.5999999999999996</v>
      </c>
      <c r="H57" s="204" t="s">
        <v>46</v>
      </c>
      <c r="I57" s="196"/>
      <c r="J57" s="197"/>
    </row>
    <row r="58" spans="2:10" s="19" customFormat="1" x14ac:dyDescent="0.25">
      <c r="B58" s="129">
        <v>4.5999999999999996</v>
      </c>
      <c r="C58" s="128" t="s">
        <v>11</v>
      </c>
      <c r="D58" s="16">
        <v>5</v>
      </c>
      <c r="E58" s="17">
        <f t="shared" si="8"/>
        <v>0.2</v>
      </c>
      <c r="F58" s="149">
        <v>3</v>
      </c>
      <c r="G58" s="37">
        <f t="shared" si="9"/>
        <v>0.60000000000000009</v>
      </c>
      <c r="H58" s="195" t="s">
        <v>23</v>
      </c>
      <c r="I58" s="196"/>
      <c r="J58" s="197"/>
    </row>
    <row r="59" spans="2:10" s="19" customFormat="1" ht="17.25" customHeight="1" x14ac:dyDescent="0.25">
      <c r="B59" s="129">
        <v>4.7</v>
      </c>
      <c r="C59" s="128" t="s">
        <v>12</v>
      </c>
      <c r="D59" s="16">
        <v>5</v>
      </c>
      <c r="E59" s="17">
        <f t="shared" si="8"/>
        <v>0.2</v>
      </c>
      <c r="F59" s="149">
        <v>0</v>
      </c>
      <c r="G59" s="37">
        <f t="shared" si="9"/>
        <v>0</v>
      </c>
      <c r="H59" s="214" t="s">
        <v>47</v>
      </c>
      <c r="I59" s="215"/>
      <c r="J59" s="216"/>
    </row>
    <row r="60" spans="2:10" s="19" customFormat="1" ht="8.25" customHeight="1" x14ac:dyDescent="0.25">
      <c r="B60" s="129"/>
      <c r="C60" s="132"/>
      <c r="D60" s="16"/>
      <c r="E60" s="17"/>
      <c r="F60" s="92"/>
      <c r="G60" s="37"/>
      <c r="H60" s="217"/>
      <c r="I60" s="218"/>
      <c r="J60" s="219"/>
    </row>
    <row r="61" spans="2:10" s="19" customFormat="1" x14ac:dyDescent="0.25">
      <c r="B61" s="133"/>
      <c r="C61" s="134"/>
      <c r="D61" s="93">
        <f>SUM(D51:D59)</f>
        <v>100</v>
      </c>
      <c r="E61" s="94">
        <f>SUM(E51:E60)</f>
        <v>4.0000000000000009</v>
      </c>
      <c r="F61" s="95"/>
      <c r="G61" s="104">
        <f>SUM(G51:G59)</f>
        <v>11.4</v>
      </c>
      <c r="H61" s="217"/>
      <c r="I61" s="218"/>
      <c r="J61" s="219"/>
    </row>
    <row r="62" spans="2:10" x14ac:dyDescent="0.25">
      <c r="B62" s="129"/>
      <c r="C62" s="145"/>
      <c r="D62" s="6" t="s">
        <v>1</v>
      </c>
      <c r="E62" s="6" t="s">
        <v>2</v>
      </c>
      <c r="F62" s="6" t="s">
        <v>3</v>
      </c>
      <c r="G62" s="41" t="s">
        <v>4</v>
      </c>
      <c r="H62" s="114"/>
      <c r="I62" s="115"/>
      <c r="J62" s="116"/>
    </row>
    <row r="63" spans="2:10" s="19" customFormat="1" x14ac:dyDescent="0.25">
      <c r="B63" s="125">
        <v>5</v>
      </c>
      <c r="C63" s="126" t="s">
        <v>42</v>
      </c>
      <c r="D63" s="96"/>
      <c r="E63" s="89">
        <f>COST!F9</f>
        <v>2</v>
      </c>
      <c r="F63" s="90" t="s">
        <v>28</v>
      </c>
      <c r="G63" s="98">
        <f>E63*5</f>
        <v>10</v>
      </c>
      <c r="H63" s="230"/>
      <c r="I63" s="225"/>
      <c r="J63" s="226"/>
    </row>
    <row r="64" spans="2:10" s="19" customFormat="1" x14ac:dyDescent="0.25">
      <c r="B64" s="127">
        <v>5.0999999999999996</v>
      </c>
      <c r="C64" s="128" t="s">
        <v>16</v>
      </c>
      <c r="D64" s="16"/>
      <c r="E64" s="17"/>
      <c r="F64" s="18"/>
      <c r="G64" s="37"/>
      <c r="H64" s="220"/>
      <c r="I64" s="221"/>
      <c r="J64" s="222"/>
    </row>
    <row r="65" spans="2:10" s="19" customFormat="1" ht="17.25" customHeight="1" x14ac:dyDescent="0.25">
      <c r="B65" s="129"/>
      <c r="C65" s="130" t="s">
        <v>17</v>
      </c>
      <c r="D65" s="16">
        <v>10</v>
      </c>
      <c r="E65" s="17">
        <f>(D65*$E$63)/100</f>
        <v>0.2</v>
      </c>
      <c r="F65" s="149">
        <v>3</v>
      </c>
      <c r="G65" s="37">
        <f t="shared" ref="G65:G67" si="10">F65*E65</f>
        <v>0.60000000000000009</v>
      </c>
      <c r="H65" s="205" t="s">
        <v>48</v>
      </c>
      <c r="I65" s="206"/>
      <c r="J65" s="207"/>
    </row>
    <row r="66" spans="2:10" s="19" customFormat="1" ht="29.25" customHeight="1" x14ac:dyDescent="0.25">
      <c r="B66" s="129">
        <v>5.2</v>
      </c>
      <c r="C66" s="128" t="s">
        <v>7</v>
      </c>
      <c r="D66" s="16">
        <v>10</v>
      </c>
      <c r="E66" s="17">
        <f t="shared" ref="E66:E71" si="11">(D66*$E$63)/100</f>
        <v>0.2</v>
      </c>
      <c r="F66" s="150">
        <v>3</v>
      </c>
      <c r="G66" s="37">
        <f t="shared" si="10"/>
        <v>0.60000000000000009</v>
      </c>
      <c r="H66" s="205" t="s">
        <v>49</v>
      </c>
      <c r="I66" s="206"/>
      <c r="J66" s="207"/>
    </row>
    <row r="67" spans="2:10" s="19" customFormat="1" ht="18.75" customHeight="1" x14ac:dyDescent="0.25">
      <c r="B67" s="129">
        <v>5.3</v>
      </c>
      <c r="C67" s="128" t="s">
        <v>10</v>
      </c>
      <c r="D67" s="16">
        <v>10</v>
      </c>
      <c r="E67" s="17">
        <f t="shared" si="11"/>
        <v>0.2</v>
      </c>
      <c r="F67" s="149">
        <v>3</v>
      </c>
      <c r="G67" s="37">
        <f t="shared" si="10"/>
        <v>0.60000000000000009</v>
      </c>
      <c r="H67" s="208" t="s">
        <v>22</v>
      </c>
      <c r="I67" s="209"/>
      <c r="J67" s="210"/>
    </row>
    <row r="68" spans="2:10" s="19" customFormat="1" ht="18.75" customHeight="1" x14ac:dyDescent="0.25">
      <c r="B68" s="129">
        <v>5.4</v>
      </c>
      <c r="C68" s="128" t="s">
        <v>120</v>
      </c>
      <c r="D68" s="16"/>
      <c r="E68" s="17"/>
      <c r="F68" s="25"/>
      <c r="G68" s="37"/>
      <c r="H68" s="201" t="s">
        <v>27</v>
      </c>
      <c r="I68" s="202"/>
      <c r="J68" s="203"/>
    </row>
    <row r="69" spans="2:10" s="22" customFormat="1" ht="18.75" customHeight="1" x14ac:dyDescent="0.25">
      <c r="B69" s="129"/>
      <c r="C69" s="132" t="s">
        <v>18</v>
      </c>
      <c r="D69" s="16">
        <v>20</v>
      </c>
      <c r="E69" s="17">
        <f t="shared" si="11"/>
        <v>0.4</v>
      </c>
      <c r="F69" s="149">
        <v>3</v>
      </c>
      <c r="G69" s="37">
        <f t="shared" ref="G69:G71" si="12">F69*E69</f>
        <v>1.2000000000000002</v>
      </c>
      <c r="H69" s="119" t="s">
        <v>51</v>
      </c>
      <c r="I69" s="117"/>
      <c r="J69" s="118"/>
    </row>
    <row r="70" spans="2:10" s="19" customFormat="1" ht="18.75" customHeight="1" x14ac:dyDescent="0.25">
      <c r="B70" s="129"/>
      <c r="C70" s="132" t="s">
        <v>19</v>
      </c>
      <c r="D70" s="16">
        <v>40</v>
      </c>
      <c r="E70" s="17">
        <f t="shared" si="11"/>
        <v>0.8</v>
      </c>
      <c r="F70" s="149">
        <v>3</v>
      </c>
      <c r="G70" s="37">
        <f t="shared" si="12"/>
        <v>2.4000000000000004</v>
      </c>
      <c r="H70" s="204" t="s">
        <v>50</v>
      </c>
      <c r="I70" s="196"/>
      <c r="J70" s="197"/>
    </row>
    <row r="71" spans="2:10" s="19" customFormat="1" ht="27" customHeight="1" x14ac:dyDescent="0.25">
      <c r="B71" s="129">
        <v>5.5</v>
      </c>
      <c r="C71" s="128" t="s">
        <v>11</v>
      </c>
      <c r="D71" s="16">
        <v>10</v>
      </c>
      <c r="E71" s="17">
        <f t="shared" si="11"/>
        <v>0.2</v>
      </c>
      <c r="F71" s="149">
        <v>3</v>
      </c>
      <c r="G71" s="37">
        <f t="shared" si="12"/>
        <v>0.60000000000000009</v>
      </c>
      <c r="H71" s="211" t="s">
        <v>52</v>
      </c>
      <c r="I71" s="212"/>
      <c r="J71" s="213"/>
    </row>
    <row r="72" spans="2:10" s="19" customFormat="1" ht="6.75" customHeight="1" x14ac:dyDescent="0.25">
      <c r="B72" s="129"/>
      <c r="C72" s="132"/>
      <c r="D72" s="16"/>
      <c r="E72" s="17"/>
      <c r="F72" s="92"/>
      <c r="G72" s="37"/>
      <c r="H72" s="195"/>
      <c r="I72" s="196"/>
      <c r="J72" s="197"/>
    </row>
    <row r="73" spans="2:10" s="19" customFormat="1" x14ac:dyDescent="0.25">
      <c r="B73" s="133"/>
      <c r="C73" s="134"/>
      <c r="D73" s="93">
        <f>SUM(D65:D71)</f>
        <v>100</v>
      </c>
      <c r="E73" s="94">
        <f>SUM(E65:E72)</f>
        <v>2</v>
      </c>
      <c r="F73" s="95"/>
      <c r="G73" s="104">
        <f>SUM(G65:G71)</f>
        <v>6</v>
      </c>
      <c r="H73" s="227"/>
      <c r="I73" s="228"/>
      <c r="J73" s="229"/>
    </row>
    <row r="74" spans="2:10" x14ac:dyDescent="0.25">
      <c r="B74" s="135"/>
      <c r="C74" s="136"/>
      <c r="D74" s="6" t="s">
        <v>1</v>
      </c>
      <c r="E74" s="6" t="s">
        <v>2</v>
      </c>
      <c r="F74" s="6" t="s">
        <v>3</v>
      </c>
      <c r="G74" s="41" t="s">
        <v>4</v>
      </c>
      <c r="H74" s="183"/>
      <c r="I74" s="184"/>
      <c r="J74" s="185"/>
    </row>
    <row r="75" spans="2:10" s="19" customFormat="1" ht="18" customHeight="1" x14ac:dyDescent="0.25">
      <c r="B75" s="146">
        <v>6</v>
      </c>
      <c r="C75" s="147" t="s">
        <v>72</v>
      </c>
      <c r="D75" s="96"/>
      <c r="E75" s="89">
        <f>COST!F10</f>
        <v>5</v>
      </c>
      <c r="F75" s="90" t="s">
        <v>28</v>
      </c>
      <c r="G75" s="98">
        <f>E75*5</f>
        <v>25</v>
      </c>
      <c r="H75" s="217"/>
      <c r="I75" s="218"/>
      <c r="J75" s="219"/>
    </row>
    <row r="76" spans="2:10" x14ac:dyDescent="0.25">
      <c r="B76" s="127">
        <v>6.1</v>
      </c>
      <c r="C76" s="128" t="s">
        <v>16</v>
      </c>
      <c r="D76" s="16"/>
      <c r="E76" s="37"/>
      <c r="F76" s="38"/>
      <c r="G76" s="40"/>
      <c r="H76" s="220"/>
      <c r="I76" s="221"/>
      <c r="J76" s="222"/>
    </row>
    <row r="77" spans="2:10" ht="32.25" customHeight="1" x14ac:dyDescent="0.25">
      <c r="B77" s="129"/>
      <c r="C77" s="128" t="s">
        <v>17</v>
      </c>
      <c r="D77" s="16">
        <v>20</v>
      </c>
      <c r="E77" s="37">
        <f>(D77*$E$75)/100</f>
        <v>1</v>
      </c>
      <c r="F77" s="151">
        <v>3</v>
      </c>
      <c r="G77" s="40">
        <f t="shared" ref="G77:G79" si="13">F77*E77</f>
        <v>3</v>
      </c>
      <c r="H77" s="205" t="s">
        <v>67</v>
      </c>
      <c r="I77" s="206"/>
      <c r="J77" s="207"/>
    </row>
    <row r="78" spans="2:10" s="23" customFormat="1" ht="18.75" customHeight="1" x14ac:dyDescent="0.2">
      <c r="B78" s="129">
        <v>6.2</v>
      </c>
      <c r="C78" s="128" t="s">
        <v>7</v>
      </c>
      <c r="D78" s="16">
        <v>10</v>
      </c>
      <c r="E78" s="37">
        <f t="shared" ref="E78:E82" si="14">(D78*$E$75)/100</f>
        <v>0.5</v>
      </c>
      <c r="F78" s="153">
        <v>3</v>
      </c>
      <c r="G78" s="10">
        <f t="shared" si="13"/>
        <v>1.5</v>
      </c>
      <c r="H78" s="208" t="s">
        <v>71</v>
      </c>
      <c r="I78" s="209"/>
      <c r="J78" s="210"/>
    </row>
    <row r="79" spans="2:10" ht="31.5" customHeight="1" x14ac:dyDescent="0.25">
      <c r="B79" s="129">
        <v>6.3</v>
      </c>
      <c r="C79" s="128" t="s">
        <v>10</v>
      </c>
      <c r="D79" s="16">
        <v>10</v>
      </c>
      <c r="E79" s="37">
        <f t="shared" si="14"/>
        <v>0.5</v>
      </c>
      <c r="F79" s="151">
        <v>3</v>
      </c>
      <c r="G79" s="40">
        <f t="shared" si="13"/>
        <v>1.5</v>
      </c>
      <c r="H79" s="198" t="s">
        <v>70</v>
      </c>
      <c r="I79" s="199"/>
      <c r="J79" s="200"/>
    </row>
    <row r="80" spans="2:10" ht="18.75" customHeight="1" x14ac:dyDescent="0.25">
      <c r="B80" s="129">
        <v>6.4</v>
      </c>
      <c r="C80" s="128" t="s">
        <v>120</v>
      </c>
      <c r="D80" s="16"/>
      <c r="E80" s="37"/>
      <c r="F80" s="39"/>
      <c r="G80" s="40"/>
      <c r="H80" s="201" t="s">
        <v>27</v>
      </c>
      <c r="I80" s="202"/>
      <c r="J80" s="203"/>
    </row>
    <row r="81" spans="2:10" ht="18.75" customHeight="1" x14ac:dyDescent="0.25">
      <c r="B81" s="139"/>
      <c r="C81" s="132" t="s">
        <v>66</v>
      </c>
      <c r="D81" s="16">
        <v>50</v>
      </c>
      <c r="E81" s="37">
        <f t="shared" si="14"/>
        <v>2.5</v>
      </c>
      <c r="F81" s="153">
        <v>3</v>
      </c>
      <c r="G81" s="10">
        <f t="shared" ref="G81:G82" si="15">F81*E81</f>
        <v>7.5</v>
      </c>
      <c r="H81" s="204" t="s">
        <v>68</v>
      </c>
      <c r="I81" s="196"/>
      <c r="J81" s="197"/>
    </row>
    <row r="82" spans="2:10" ht="18.75" customHeight="1" x14ac:dyDescent="0.25">
      <c r="B82" s="143">
        <v>6.5</v>
      </c>
      <c r="C82" s="145" t="s">
        <v>11</v>
      </c>
      <c r="D82" s="9">
        <v>10</v>
      </c>
      <c r="E82" s="37">
        <f t="shared" si="14"/>
        <v>0.5</v>
      </c>
      <c r="F82" s="153">
        <v>3</v>
      </c>
      <c r="G82" s="10">
        <f t="shared" si="15"/>
        <v>1.5</v>
      </c>
      <c r="H82" s="195" t="s">
        <v>69</v>
      </c>
      <c r="I82" s="196"/>
      <c r="J82" s="197"/>
    </row>
    <row r="83" spans="2:10" ht="9" customHeight="1" x14ac:dyDescent="0.25">
      <c r="B83" s="129"/>
      <c r="C83" s="136"/>
      <c r="D83" s="36"/>
      <c r="F83" s="36"/>
      <c r="H83" s="195"/>
      <c r="I83" s="196"/>
      <c r="J83" s="197"/>
    </row>
    <row r="84" spans="2:10" x14ac:dyDescent="0.25">
      <c r="B84" s="144"/>
      <c r="C84" s="148"/>
      <c r="D84" s="60">
        <f>SUM(D77:D83)</f>
        <v>100</v>
      </c>
      <c r="E84" s="61">
        <f>SUM(E77:E82)</f>
        <v>5</v>
      </c>
      <c r="F84" s="60"/>
      <c r="G84" s="61">
        <f>SUM(G77:G82)</f>
        <v>15</v>
      </c>
      <c r="H84" s="195"/>
      <c r="I84" s="196"/>
      <c r="J84" s="197"/>
    </row>
    <row r="85" spans="2:10" x14ac:dyDescent="0.25">
      <c r="B85" s="135"/>
      <c r="C85" s="136"/>
      <c r="D85" s="6" t="s">
        <v>1</v>
      </c>
      <c r="E85" s="6" t="s">
        <v>2</v>
      </c>
      <c r="F85" s="6" t="s">
        <v>3</v>
      </c>
      <c r="G85" s="41" t="s">
        <v>4</v>
      </c>
      <c r="H85" s="183"/>
      <c r="I85" s="184"/>
      <c r="J85" s="185"/>
    </row>
    <row r="86" spans="2:10" x14ac:dyDescent="0.25">
      <c r="B86" s="137">
        <v>7</v>
      </c>
      <c r="C86" s="142" t="s">
        <v>73</v>
      </c>
      <c r="D86" s="35"/>
      <c r="E86" s="8">
        <f>COST!F11</f>
        <v>4</v>
      </c>
      <c r="F86" s="24" t="s">
        <v>28</v>
      </c>
      <c r="G86" s="42">
        <f>E86*5</f>
        <v>20</v>
      </c>
      <c r="H86" s="217"/>
      <c r="I86" s="218"/>
      <c r="J86" s="219"/>
    </row>
    <row r="87" spans="2:10" s="19" customFormat="1" ht="15" customHeight="1" x14ac:dyDescent="0.25">
      <c r="B87" s="127">
        <v>7.1</v>
      </c>
      <c r="C87" s="128" t="s">
        <v>16</v>
      </c>
      <c r="D87" s="16"/>
      <c r="E87" s="37"/>
      <c r="F87" s="38"/>
      <c r="G87" s="40"/>
      <c r="H87" s="220"/>
      <c r="I87" s="221"/>
      <c r="J87" s="222"/>
    </row>
    <row r="88" spans="2:10" s="19" customFormat="1" ht="25.5" customHeight="1" x14ac:dyDescent="0.25">
      <c r="B88" s="129"/>
      <c r="C88" s="128" t="s">
        <v>17</v>
      </c>
      <c r="D88" s="16">
        <v>15</v>
      </c>
      <c r="E88" s="37">
        <f>(D88*$E$86)/100</f>
        <v>0.6</v>
      </c>
      <c r="F88" s="151">
        <v>3</v>
      </c>
      <c r="G88" s="40">
        <f t="shared" ref="G88:G92" si="16">F88*E88</f>
        <v>1.7999999999999998</v>
      </c>
      <c r="H88" s="205" t="s">
        <v>75</v>
      </c>
      <c r="I88" s="206"/>
      <c r="J88" s="207"/>
    </row>
    <row r="89" spans="2:10" s="19" customFormat="1" ht="17.25" customHeight="1" x14ac:dyDescent="0.25">
      <c r="B89" s="129"/>
      <c r="C89" s="132" t="s">
        <v>15</v>
      </c>
      <c r="D89" s="16">
        <v>20</v>
      </c>
      <c r="E89" s="37">
        <f t="shared" ref="E89:E95" si="17">(D89*$E$86)/100</f>
        <v>0.8</v>
      </c>
      <c r="F89" s="151">
        <v>3</v>
      </c>
      <c r="G89" s="40">
        <f t="shared" si="16"/>
        <v>2.4000000000000004</v>
      </c>
      <c r="H89" s="220" t="s">
        <v>76</v>
      </c>
      <c r="I89" s="221"/>
      <c r="J89" s="222"/>
    </row>
    <row r="90" spans="2:10" s="19" customFormat="1" ht="17.25" customHeight="1" x14ac:dyDescent="0.25">
      <c r="B90" s="129">
        <v>7.2</v>
      </c>
      <c r="C90" s="128" t="s">
        <v>9</v>
      </c>
      <c r="D90" s="16">
        <v>10</v>
      </c>
      <c r="E90" s="37">
        <f t="shared" si="17"/>
        <v>0.4</v>
      </c>
      <c r="F90" s="152">
        <v>3</v>
      </c>
      <c r="G90" s="40">
        <f t="shared" si="16"/>
        <v>1.2000000000000002</v>
      </c>
      <c r="H90" s="208" t="s">
        <v>37</v>
      </c>
      <c r="I90" s="225"/>
      <c r="J90" s="226"/>
    </row>
    <row r="91" spans="2:10" s="19" customFormat="1" ht="17.25" customHeight="1" x14ac:dyDescent="0.25">
      <c r="B91" s="129">
        <v>7.3</v>
      </c>
      <c r="C91" s="128" t="s">
        <v>7</v>
      </c>
      <c r="D91" s="16">
        <v>10</v>
      </c>
      <c r="E91" s="37">
        <f t="shared" si="17"/>
        <v>0.4</v>
      </c>
      <c r="F91" s="151">
        <v>3</v>
      </c>
      <c r="G91" s="40">
        <f t="shared" si="16"/>
        <v>1.2000000000000002</v>
      </c>
      <c r="H91" s="208" t="s">
        <v>22</v>
      </c>
      <c r="I91" s="209"/>
      <c r="J91" s="210"/>
    </row>
    <row r="92" spans="2:10" s="19" customFormat="1" ht="30" customHeight="1" x14ac:dyDescent="0.25">
      <c r="B92" s="129">
        <v>7.4</v>
      </c>
      <c r="C92" s="128" t="s">
        <v>10</v>
      </c>
      <c r="D92" s="16">
        <v>10</v>
      </c>
      <c r="E92" s="37">
        <f t="shared" si="17"/>
        <v>0.4</v>
      </c>
      <c r="F92" s="151">
        <v>3</v>
      </c>
      <c r="G92" s="40">
        <f t="shared" si="16"/>
        <v>1.2000000000000002</v>
      </c>
      <c r="H92" s="198" t="s">
        <v>77</v>
      </c>
      <c r="I92" s="199"/>
      <c r="J92" s="200"/>
    </row>
    <row r="93" spans="2:10" s="19" customFormat="1" ht="16.5" customHeight="1" x14ac:dyDescent="0.25">
      <c r="B93" s="129">
        <v>7.5</v>
      </c>
      <c r="C93" s="128" t="s">
        <v>120</v>
      </c>
      <c r="D93" s="16"/>
      <c r="E93" s="37"/>
      <c r="F93" s="39"/>
      <c r="G93" s="40"/>
      <c r="H93" s="201" t="s">
        <v>27</v>
      </c>
      <c r="I93" s="202"/>
      <c r="J93" s="203"/>
    </row>
    <row r="94" spans="2:10" s="19" customFormat="1" ht="30" customHeight="1" x14ac:dyDescent="0.25">
      <c r="B94" s="129"/>
      <c r="C94" s="132" t="s">
        <v>19</v>
      </c>
      <c r="D94" s="16">
        <v>30</v>
      </c>
      <c r="E94" s="37">
        <f t="shared" si="17"/>
        <v>1.2</v>
      </c>
      <c r="F94" s="151">
        <v>3</v>
      </c>
      <c r="G94" s="40">
        <f t="shared" ref="G94:G95" si="18">F94*E94</f>
        <v>3.5999999999999996</v>
      </c>
      <c r="H94" s="223" t="s">
        <v>78</v>
      </c>
      <c r="I94" s="212"/>
      <c r="J94" s="213"/>
    </row>
    <row r="95" spans="2:10" s="19" customFormat="1" ht="17.25" customHeight="1" x14ac:dyDescent="0.25">
      <c r="B95" s="143">
        <v>7.6</v>
      </c>
      <c r="C95" s="128" t="s">
        <v>11</v>
      </c>
      <c r="D95" s="16">
        <v>5</v>
      </c>
      <c r="E95" s="37">
        <f t="shared" si="17"/>
        <v>0.2</v>
      </c>
      <c r="F95" s="151">
        <v>3</v>
      </c>
      <c r="G95" s="40">
        <f t="shared" si="18"/>
        <v>0.60000000000000009</v>
      </c>
      <c r="H95" s="211" t="s">
        <v>79</v>
      </c>
      <c r="I95" s="212"/>
      <c r="J95" s="213"/>
    </row>
    <row r="96" spans="2:10" s="19" customFormat="1" ht="6" customHeight="1" x14ac:dyDescent="0.25">
      <c r="B96" s="143"/>
      <c r="C96" s="132"/>
      <c r="D96" s="100"/>
      <c r="F96" s="100"/>
      <c r="H96" s="211"/>
      <c r="I96" s="212"/>
      <c r="J96" s="213"/>
    </row>
    <row r="97" spans="2:10" s="19" customFormat="1" ht="15" customHeight="1" x14ac:dyDescent="0.25">
      <c r="B97" s="144"/>
      <c r="C97" s="134"/>
      <c r="D97" s="60">
        <f>SUM(D88:D96)</f>
        <v>100</v>
      </c>
      <c r="E97" s="61">
        <f>SUM(E88:E96)</f>
        <v>4</v>
      </c>
      <c r="F97" s="60"/>
      <c r="G97" s="61">
        <f>SUM(G88:G95)</f>
        <v>12</v>
      </c>
      <c r="H97" s="211"/>
      <c r="I97" s="212"/>
      <c r="J97" s="213"/>
    </row>
    <row r="98" spans="2:10" x14ac:dyDescent="0.25">
      <c r="B98" s="129"/>
      <c r="C98" s="136"/>
      <c r="D98" s="6" t="s">
        <v>1</v>
      </c>
      <c r="E98" s="6" t="s">
        <v>2</v>
      </c>
      <c r="F98" s="6" t="s">
        <v>3</v>
      </c>
      <c r="G98" s="41" t="s">
        <v>4</v>
      </c>
      <c r="H98" s="183"/>
      <c r="I98" s="184"/>
      <c r="J98" s="185"/>
    </row>
    <row r="99" spans="2:10" x14ac:dyDescent="0.25">
      <c r="B99" s="137">
        <v>8</v>
      </c>
      <c r="C99" s="142" t="s">
        <v>56</v>
      </c>
      <c r="D99" s="35"/>
      <c r="E99" s="8">
        <f>COST!F12</f>
        <v>3</v>
      </c>
      <c r="F99" s="24" t="s">
        <v>28</v>
      </c>
      <c r="G99" s="42">
        <f>E99*5</f>
        <v>15</v>
      </c>
      <c r="H99" s="217"/>
      <c r="I99" s="218"/>
      <c r="J99" s="219"/>
    </row>
    <row r="100" spans="2:10" x14ac:dyDescent="0.25">
      <c r="B100" s="127">
        <v>8.1</v>
      </c>
      <c r="C100" s="128" t="s">
        <v>16</v>
      </c>
      <c r="D100" s="16"/>
      <c r="E100" s="37"/>
      <c r="F100" s="38"/>
      <c r="G100" s="40"/>
      <c r="H100" s="220"/>
      <c r="I100" s="221"/>
      <c r="J100" s="222"/>
    </row>
    <row r="101" spans="2:10" ht="36.75" customHeight="1" x14ac:dyDescent="0.25">
      <c r="B101" s="129"/>
      <c r="C101" s="128" t="s">
        <v>17</v>
      </c>
      <c r="D101" s="16">
        <v>15</v>
      </c>
      <c r="E101" s="37">
        <f>(D101*$E$99)/100</f>
        <v>0.45</v>
      </c>
      <c r="F101" s="151">
        <v>3</v>
      </c>
      <c r="G101" s="40">
        <f t="shared" ref="G101:G105" si="19">F101*E101</f>
        <v>1.35</v>
      </c>
      <c r="H101" s="205" t="s">
        <v>81</v>
      </c>
      <c r="I101" s="206"/>
      <c r="J101" s="207"/>
    </row>
    <row r="102" spans="2:10" ht="30" customHeight="1" x14ac:dyDescent="0.25">
      <c r="B102" s="129"/>
      <c r="C102" s="132" t="s">
        <v>15</v>
      </c>
      <c r="D102" s="16">
        <v>20</v>
      </c>
      <c r="E102" s="37">
        <f>(D102*$E$99)/100</f>
        <v>0.6</v>
      </c>
      <c r="F102" s="151">
        <v>3</v>
      </c>
      <c r="G102" s="40">
        <f t="shared" si="19"/>
        <v>1.7999999999999998</v>
      </c>
      <c r="H102" s="220" t="s">
        <v>82</v>
      </c>
      <c r="I102" s="221"/>
      <c r="J102" s="222"/>
    </row>
    <row r="103" spans="2:10" ht="16.5" customHeight="1" x14ac:dyDescent="0.25">
      <c r="B103" s="129">
        <v>8.1999999999999993</v>
      </c>
      <c r="C103" s="145" t="s">
        <v>9</v>
      </c>
      <c r="D103" s="9">
        <v>10</v>
      </c>
      <c r="E103" s="37">
        <f>(D103*$E$99)/100</f>
        <v>0.3</v>
      </c>
      <c r="F103" s="154">
        <v>3</v>
      </c>
      <c r="G103" s="10">
        <f t="shared" si="19"/>
        <v>0.89999999999999991</v>
      </c>
      <c r="H103" s="208" t="s">
        <v>84</v>
      </c>
      <c r="I103" s="225"/>
      <c r="J103" s="226"/>
    </row>
    <row r="104" spans="2:10" ht="16.5" customHeight="1" x14ac:dyDescent="0.25">
      <c r="B104" s="129">
        <v>8.3000000000000007</v>
      </c>
      <c r="C104" s="145" t="s">
        <v>7</v>
      </c>
      <c r="D104" s="9">
        <v>10</v>
      </c>
      <c r="E104" s="37">
        <f>(D104*$E$99)/100</f>
        <v>0.3</v>
      </c>
      <c r="F104" s="153">
        <v>3</v>
      </c>
      <c r="G104" s="10">
        <f t="shared" si="19"/>
        <v>0.89999999999999991</v>
      </c>
      <c r="H104" s="208" t="s">
        <v>22</v>
      </c>
      <c r="I104" s="209"/>
      <c r="J104" s="210"/>
    </row>
    <row r="105" spans="2:10" ht="28.5" customHeight="1" x14ac:dyDescent="0.25">
      <c r="B105" s="129">
        <v>8.4</v>
      </c>
      <c r="C105" s="128" t="s">
        <v>10</v>
      </c>
      <c r="D105" s="16">
        <v>10</v>
      </c>
      <c r="E105" s="37">
        <f>(D105*$E$99)/100</f>
        <v>0.3</v>
      </c>
      <c r="F105" s="151">
        <v>3</v>
      </c>
      <c r="G105" s="40">
        <f t="shared" si="19"/>
        <v>0.89999999999999991</v>
      </c>
      <c r="H105" s="198" t="s">
        <v>83</v>
      </c>
      <c r="I105" s="199"/>
      <c r="J105" s="200"/>
    </row>
    <row r="106" spans="2:10" ht="17.25" customHeight="1" x14ac:dyDescent="0.25">
      <c r="B106" s="129">
        <v>8.5</v>
      </c>
      <c r="C106" s="128" t="s">
        <v>120</v>
      </c>
      <c r="D106" s="16"/>
      <c r="E106" s="37"/>
      <c r="F106" s="39"/>
      <c r="G106" s="40"/>
      <c r="H106" s="201" t="s">
        <v>27</v>
      </c>
      <c r="I106" s="202"/>
      <c r="J106" s="203"/>
    </row>
    <row r="107" spans="2:10" ht="26.25" customHeight="1" x14ac:dyDescent="0.25">
      <c r="B107" s="129"/>
      <c r="C107" s="132" t="s">
        <v>19</v>
      </c>
      <c r="D107" s="16">
        <v>30</v>
      </c>
      <c r="E107" s="37">
        <f>(D107*$E$99)/100</f>
        <v>0.9</v>
      </c>
      <c r="F107" s="151">
        <v>3</v>
      </c>
      <c r="G107" s="40">
        <f t="shared" ref="G107:G108" si="20">F107*E107</f>
        <v>2.7</v>
      </c>
      <c r="H107" s="223" t="s">
        <v>85</v>
      </c>
      <c r="I107" s="212"/>
      <c r="J107" s="213"/>
    </row>
    <row r="108" spans="2:10" ht="27.75" customHeight="1" x14ac:dyDescent="0.25">
      <c r="B108" s="143">
        <v>8.6</v>
      </c>
      <c r="C108" s="128" t="s">
        <v>11</v>
      </c>
      <c r="D108" s="16">
        <v>5</v>
      </c>
      <c r="E108" s="37">
        <f>(D108*$E$99)/100</f>
        <v>0.15</v>
      </c>
      <c r="F108" s="151">
        <v>3</v>
      </c>
      <c r="G108" s="40">
        <f t="shared" si="20"/>
        <v>0.44999999999999996</v>
      </c>
      <c r="H108" s="211" t="s">
        <v>86</v>
      </c>
      <c r="I108" s="212"/>
      <c r="J108" s="213"/>
    </row>
    <row r="109" spans="2:10" ht="6.75" customHeight="1" x14ac:dyDescent="0.25">
      <c r="B109" s="129"/>
      <c r="C109" s="136"/>
      <c r="D109" s="36"/>
      <c r="F109" s="36"/>
      <c r="H109" s="211"/>
      <c r="I109" s="212"/>
      <c r="J109" s="213"/>
    </row>
    <row r="110" spans="2:10" ht="15" customHeight="1" x14ac:dyDescent="0.25">
      <c r="B110" s="144"/>
      <c r="C110" s="148"/>
      <c r="D110" s="63">
        <f>SUM(D101:D109)</f>
        <v>100</v>
      </c>
      <c r="E110" s="64">
        <f>SUM(E101:E109)</f>
        <v>3</v>
      </c>
      <c r="F110" s="63"/>
      <c r="G110" s="64">
        <f>SUM(G101:G108)</f>
        <v>9</v>
      </c>
      <c r="H110" s="211"/>
      <c r="I110" s="212"/>
      <c r="J110" s="213"/>
    </row>
    <row r="111" spans="2:10" x14ac:dyDescent="0.25">
      <c r="B111" s="135"/>
      <c r="C111" s="136"/>
      <c r="D111" s="6" t="s">
        <v>1</v>
      </c>
      <c r="E111" s="6" t="s">
        <v>2</v>
      </c>
      <c r="F111" s="6" t="s">
        <v>3</v>
      </c>
      <c r="G111" s="41" t="s">
        <v>4</v>
      </c>
      <c r="H111" s="183"/>
      <c r="I111" s="184"/>
      <c r="J111" s="185"/>
    </row>
    <row r="112" spans="2:10" x14ac:dyDescent="0.25">
      <c r="B112" s="137">
        <v>9</v>
      </c>
      <c r="C112" s="142" t="s">
        <v>74</v>
      </c>
      <c r="D112" s="35"/>
      <c r="E112" s="8">
        <f>COST!F13</f>
        <v>2</v>
      </c>
      <c r="F112" s="24" t="s">
        <v>28</v>
      </c>
      <c r="G112" s="42">
        <f>E112*5</f>
        <v>10</v>
      </c>
      <c r="H112" s="217"/>
      <c r="I112" s="218"/>
      <c r="J112" s="219"/>
    </row>
    <row r="113" spans="2:10" s="19" customFormat="1" x14ac:dyDescent="0.25">
      <c r="B113" s="127">
        <v>9.1</v>
      </c>
      <c r="C113" s="128" t="s">
        <v>16</v>
      </c>
      <c r="D113" s="16"/>
      <c r="E113" s="37"/>
      <c r="F113" s="38"/>
      <c r="G113" s="40"/>
      <c r="H113" s="220"/>
      <c r="I113" s="221"/>
      <c r="J113" s="222"/>
    </row>
    <row r="114" spans="2:10" s="19" customFormat="1" ht="40.5" customHeight="1" x14ac:dyDescent="0.25">
      <c r="B114" s="129"/>
      <c r="C114" s="128" t="s">
        <v>17</v>
      </c>
      <c r="D114" s="16">
        <v>10</v>
      </c>
      <c r="E114" s="37">
        <f>(D114*$E$112)/100</f>
        <v>0.2</v>
      </c>
      <c r="F114" s="151">
        <v>3</v>
      </c>
      <c r="G114" s="40">
        <f t="shared" ref="G114:G118" si="21">F114*E114</f>
        <v>0.60000000000000009</v>
      </c>
      <c r="H114" s="205" t="s">
        <v>125</v>
      </c>
      <c r="I114" s="206"/>
      <c r="J114" s="207"/>
    </row>
    <row r="115" spans="2:10" s="19" customFormat="1" ht="38.25" customHeight="1" x14ac:dyDescent="0.25">
      <c r="B115" s="129"/>
      <c r="C115" s="132" t="s">
        <v>87</v>
      </c>
      <c r="D115" s="16">
        <v>15</v>
      </c>
      <c r="E115" s="37">
        <f>(D115*$E$112)/100</f>
        <v>0.3</v>
      </c>
      <c r="F115" s="151">
        <v>3</v>
      </c>
      <c r="G115" s="40">
        <f t="shared" si="21"/>
        <v>0.89999999999999991</v>
      </c>
      <c r="H115" s="220" t="s">
        <v>90</v>
      </c>
      <c r="I115" s="221"/>
      <c r="J115" s="222"/>
    </row>
    <row r="116" spans="2:10" s="19" customFormat="1" ht="17.25" customHeight="1" x14ac:dyDescent="0.25">
      <c r="B116" s="129">
        <v>9.1999999999999993</v>
      </c>
      <c r="C116" s="128" t="s">
        <v>9</v>
      </c>
      <c r="D116" s="16">
        <v>10</v>
      </c>
      <c r="E116" s="37">
        <f>(D116*$E$112)/100</f>
        <v>0.2</v>
      </c>
      <c r="F116" s="152">
        <v>3</v>
      </c>
      <c r="G116" s="40">
        <f t="shared" si="21"/>
        <v>0.60000000000000009</v>
      </c>
      <c r="H116" s="205" t="s">
        <v>88</v>
      </c>
      <c r="I116" s="206"/>
      <c r="J116" s="207"/>
    </row>
    <row r="117" spans="2:10" s="22" customFormat="1" ht="17.25" customHeight="1" x14ac:dyDescent="0.25">
      <c r="B117" s="129">
        <v>9.3000000000000007</v>
      </c>
      <c r="C117" s="128" t="s">
        <v>7</v>
      </c>
      <c r="D117" s="16">
        <v>10</v>
      </c>
      <c r="E117" s="37">
        <f>(D117*$E$112)/100</f>
        <v>0.2</v>
      </c>
      <c r="F117" s="151">
        <v>3</v>
      </c>
      <c r="G117" s="40">
        <f t="shared" si="21"/>
        <v>0.60000000000000009</v>
      </c>
      <c r="H117" s="208" t="s">
        <v>22</v>
      </c>
      <c r="I117" s="209"/>
      <c r="J117" s="210"/>
    </row>
    <row r="118" spans="2:10" s="19" customFormat="1" ht="39.75" customHeight="1" x14ac:dyDescent="0.25">
      <c r="B118" s="129">
        <v>9.4</v>
      </c>
      <c r="C118" s="128" t="s">
        <v>10</v>
      </c>
      <c r="D118" s="16">
        <v>20</v>
      </c>
      <c r="E118" s="37">
        <f>(D118*$E$112)/100</f>
        <v>0.4</v>
      </c>
      <c r="F118" s="151">
        <v>3</v>
      </c>
      <c r="G118" s="40">
        <f t="shared" si="21"/>
        <v>1.2000000000000002</v>
      </c>
      <c r="H118" s="198" t="s">
        <v>91</v>
      </c>
      <c r="I118" s="199"/>
      <c r="J118" s="200"/>
    </row>
    <row r="119" spans="2:10" s="19" customFormat="1" ht="17.25" customHeight="1" x14ac:dyDescent="0.25">
      <c r="B119" s="129">
        <v>9.5</v>
      </c>
      <c r="C119" s="128" t="s">
        <v>120</v>
      </c>
      <c r="D119" s="16"/>
      <c r="E119" s="37"/>
      <c r="F119" s="39"/>
      <c r="G119" s="40"/>
      <c r="H119" s="201" t="s">
        <v>27</v>
      </c>
      <c r="I119" s="202"/>
      <c r="J119" s="203"/>
    </row>
    <row r="120" spans="2:10" s="19" customFormat="1" ht="17.25" customHeight="1" x14ac:dyDescent="0.25">
      <c r="B120" s="129"/>
      <c r="C120" s="132" t="s">
        <v>18</v>
      </c>
      <c r="D120" s="16">
        <v>30</v>
      </c>
      <c r="E120" s="37">
        <f>(D120*$E$112)/100</f>
        <v>0.6</v>
      </c>
      <c r="F120" s="151">
        <v>3</v>
      </c>
      <c r="G120" s="40">
        <f t="shared" ref="G120:G121" si="22">F120*E120</f>
        <v>1.7999999999999998</v>
      </c>
      <c r="H120" s="204" t="s">
        <v>89</v>
      </c>
      <c r="I120" s="196"/>
      <c r="J120" s="197"/>
    </row>
    <row r="121" spans="2:10" s="19" customFormat="1" ht="17.25" customHeight="1" x14ac:dyDescent="0.25">
      <c r="B121" s="143">
        <v>9.6</v>
      </c>
      <c r="C121" s="128" t="s">
        <v>11</v>
      </c>
      <c r="D121" s="16">
        <v>5</v>
      </c>
      <c r="E121" s="37">
        <f>(D121*$E$112)/100</f>
        <v>0.1</v>
      </c>
      <c r="F121" s="151">
        <v>3</v>
      </c>
      <c r="G121" s="40">
        <f t="shared" si="22"/>
        <v>0.30000000000000004</v>
      </c>
      <c r="H121" s="195" t="s">
        <v>65</v>
      </c>
      <c r="I121" s="196"/>
      <c r="J121" s="197"/>
    </row>
    <row r="122" spans="2:10" s="19" customFormat="1" ht="6" customHeight="1" x14ac:dyDescent="0.25">
      <c r="B122" s="129"/>
      <c r="C122" s="132"/>
      <c r="D122" s="100"/>
      <c r="F122" s="100"/>
      <c r="H122" s="195"/>
      <c r="I122" s="196"/>
      <c r="J122" s="197"/>
    </row>
    <row r="123" spans="2:10" s="19" customFormat="1" x14ac:dyDescent="0.25">
      <c r="B123" s="144"/>
      <c r="C123" s="134"/>
      <c r="D123" s="60">
        <f>SUM(D114:D122)</f>
        <v>100</v>
      </c>
      <c r="E123" s="61">
        <f>SUM(E114:E122)</f>
        <v>2</v>
      </c>
      <c r="F123" s="60"/>
      <c r="G123" s="61">
        <f>SUM(G114:G121)</f>
        <v>6</v>
      </c>
      <c r="H123" s="195"/>
      <c r="I123" s="196"/>
      <c r="J123" s="197"/>
    </row>
    <row r="124" spans="2:10" x14ac:dyDescent="0.25">
      <c r="B124" s="135"/>
      <c r="C124" s="136"/>
      <c r="D124" s="6" t="s">
        <v>1</v>
      </c>
      <c r="E124" s="6" t="s">
        <v>2</v>
      </c>
      <c r="F124" s="6" t="s">
        <v>3</v>
      </c>
      <c r="G124" s="41" t="s">
        <v>4</v>
      </c>
      <c r="H124" s="183"/>
      <c r="I124" s="184"/>
      <c r="J124" s="185"/>
    </row>
    <row r="125" spans="2:10" s="19" customFormat="1" x14ac:dyDescent="0.25">
      <c r="B125" s="137">
        <v>10</v>
      </c>
      <c r="C125" s="138" t="s">
        <v>58</v>
      </c>
      <c r="D125" s="96"/>
      <c r="E125" s="89">
        <f>COST!F14</f>
        <v>2</v>
      </c>
      <c r="F125" s="90" t="s">
        <v>28</v>
      </c>
      <c r="G125" s="98">
        <f>E125*5</f>
        <v>10</v>
      </c>
      <c r="H125" s="217"/>
      <c r="I125" s="218"/>
      <c r="J125" s="219"/>
    </row>
    <row r="126" spans="2:10" s="19" customFormat="1" x14ac:dyDescent="0.25">
      <c r="B126" s="127">
        <v>10.1</v>
      </c>
      <c r="C126" s="128" t="s">
        <v>16</v>
      </c>
      <c r="D126" s="16"/>
      <c r="E126" s="37"/>
      <c r="F126" s="38"/>
      <c r="G126" s="40"/>
      <c r="H126" s="220"/>
      <c r="I126" s="221"/>
      <c r="J126" s="222"/>
    </row>
    <row r="127" spans="2:10" s="19" customFormat="1" ht="25.5" customHeight="1" x14ac:dyDescent="0.25">
      <c r="B127" s="129"/>
      <c r="C127" s="128" t="s">
        <v>17</v>
      </c>
      <c r="D127" s="16">
        <v>15</v>
      </c>
      <c r="E127" s="37">
        <f>(D127*$E$125)/100</f>
        <v>0.3</v>
      </c>
      <c r="F127" s="151">
        <v>3</v>
      </c>
      <c r="G127" s="40">
        <f t="shared" ref="G127:G130" si="23">F127*E127</f>
        <v>0.89999999999999991</v>
      </c>
      <c r="H127" s="205" t="s">
        <v>92</v>
      </c>
      <c r="I127" s="206"/>
      <c r="J127" s="207"/>
    </row>
    <row r="128" spans="2:10" s="19" customFormat="1" ht="33" customHeight="1" x14ac:dyDescent="0.25">
      <c r="B128" s="129"/>
      <c r="C128" s="132" t="s">
        <v>15</v>
      </c>
      <c r="D128" s="16">
        <v>15</v>
      </c>
      <c r="E128" s="37">
        <f t="shared" ref="E128:E133" si="24">(D128*$E$125)/100</f>
        <v>0.3</v>
      </c>
      <c r="F128" s="151">
        <v>3</v>
      </c>
      <c r="G128" s="40">
        <f t="shared" si="23"/>
        <v>0.89999999999999991</v>
      </c>
      <c r="H128" s="220" t="s">
        <v>93</v>
      </c>
      <c r="I128" s="221"/>
      <c r="J128" s="222"/>
    </row>
    <row r="129" spans="2:10" s="19" customFormat="1" ht="16.5" customHeight="1" x14ac:dyDescent="0.25">
      <c r="B129" s="129">
        <v>10.199999999999999</v>
      </c>
      <c r="C129" s="128" t="s">
        <v>7</v>
      </c>
      <c r="D129" s="16">
        <v>15</v>
      </c>
      <c r="E129" s="37">
        <f t="shared" si="24"/>
        <v>0.3</v>
      </c>
      <c r="F129" s="151">
        <v>3</v>
      </c>
      <c r="G129" s="40">
        <f t="shared" si="23"/>
        <v>0.89999999999999991</v>
      </c>
      <c r="H129" s="208" t="s">
        <v>22</v>
      </c>
      <c r="I129" s="209"/>
      <c r="J129" s="210"/>
    </row>
    <row r="130" spans="2:10" s="19" customFormat="1" ht="30" customHeight="1" x14ac:dyDescent="0.25">
      <c r="B130" s="129">
        <v>10.3</v>
      </c>
      <c r="C130" s="128" t="s">
        <v>10</v>
      </c>
      <c r="D130" s="16">
        <v>15</v>
      </c>
      <c r="E130" s="37">
        <f t="shared" si="24"/>
        <v>0.3</v>
      </c>
      <c r="F130" s="151">
        <v>3</v>
      </c>
      <c r="G130" s="40">
        <f t="shared" si="23"/>
        <v>0.89999999999999991</v>
      </c>
      <c r="H130" s="198" t="s">
        <v>94</v>
      </c>
      <c r="I130" s="199"/>
      <c r="J130" s="200"/>
    </row>
    <row r="131" spans="2:10" s="19" customFormat="1" ht="18" customHeight="1" x14ac:dyDescent="0.25">
      <c r="B131" s="129">
        <v>10.4</v>
      </c>
      <c r="C131" s="128" t="s">
        <v>120</v>
      </c>
      <c r="D131" s="16"/>
      <c r="E131" s="37"/>
      <c r="F131" s="39"/>
      <c r="G131" s="40"/>
      <c r="H131" s="201" t="s">
        <v>27</v>
      </c>
      <c r="I131" s="202"/>
      <c r="J131" s="203"/>
    </row>
    <row r="132" spans="2:10" s="19" customFormat="1" ht="27.75" customHeight="1" x14ac:dyDescent="0.25">
      <c r="B132" s="129"/>
      <c r="C132" s="132" t="s">
        <v>18</v>
      </c>
      <c r="D132" s="16">
        <v>30</v>
      </c>
      <c r="E132" s="37">
        <f t="shared" si="24"/>
        <v>0.6</v>
      </c>
      <c r="F132" s="151">
        <v>3</v>
      </c>
      <c r="G132" s="40">
        <f t="shared" ref="G132:G133" si="25">F132*E132</f>
        <v>1.7999999999999998</v>
      </c>
      <c r="H132" s="223" t="s">
        <v>95</v>
      </c>
      <c r="I132" s="212"/>
      <c r="J132" s="213"/>
    </row>
    <row r="133" spans="2:10" s="19" customFormat="1" ht="17.25" customHeight="1" x14ac:dyDescent="0.25">
      <c r="B133" s="143">
        <v>10.5</v>
      </c>
      <c r="C133" s="128" t="s">
        <v>11</v>
      </c>
      <c r="D133" s="16">
        <v>10</v>
      </c>
      <c r="E133" s="37">
        <f t="shared" si="24"/>
        <v>0.2</v>
      </c>
      <c r="F133" s="151">
        <v>3</v>
      </c>
      <c r="G133" s="40">
        <f t="shared" si="25"/>
        <v>0.60000000000000009</v>
      </c>
      <c r="H133" s="195" t="s">
        <v>65</v>
      </c>
      <c r="I133" s="196"/>
      <c r="J133" s="197"/>
    </row>
    <row r="134" spans="2:10" s="19" customFormat="1" ht="6" customHeight="1" x14ac:dyDescent="0.25">
      <c r="B134" s="129"/>
      <c r="C134" s="132"/>
      <c r="D134" s="100"/>
      <c r="F134" s="100"/>
      <c r="H134" s="111"/>
      <c r="I134" s="112"/>
      <c r="J134" s="113"/>
    </row>
    <row r="135" spans="2:10" s="19" customFormat="1" x14ac:dyDescent="0.25">
      <c r="B135" s="144"/>
      <c r="C135" s="134"/>
      <c r="D135" s="60">
        <f>SUM(D127:D134)</f>
        <v>100</v>
      </c>
      <c r="E135" s="61">
        <f>SUM(E127:E134)</f>
        <v>1.9999999999999998</v>
      </c>
      <c r="F135" s="60"/>
      <c r="G135" s="61">
        <f>SUM(G127:G133)</f>
        <v>6</v>
      </c>
      <c r="H135" s="108"/>
      <c r="I135" s="109"/>
      <c r="J135" s="110"/>
    </row>
    <row r="136" spans="2:10" x14ac:dyDescent="0.25">
      <c r="B136" s="135"/>
      <c r="C136" s="136"/>
      <c r="D136" s="6" t="s">
        <v>1</v>
      </c>
      <c r="E136" s="6" t="s">
        <v>2</v>
      </c>
      <c r="F136" s="6" t="s">
        <v>3</v>
      </c>
      <c r="G136" s="41" t="s">
        <v>4</v>
      </c>
      <c r="H136" s="105"/>
      <c r="I136" s="106"/>
      <c r="J136" s="107"/>
    </row>
    <row r="137" spans="2:10" s="19" customFormat="1" x14ac:dyDescent="0.25">
      <c r="B137" s="137">
        <v>11</v>
      </c>
      <c r="C137" s="138" t="s">
        <v>96</v>
      </c>
      <c r="D137" s="96"/>
      <c r="E137" s="89">
        <f>COST!F15</f>
        <v>1</v>
      </c>
      <c r="F137" s="90" t="s">
        <v>28</v>
      </c>
      <c r="G137" s="98">
        <f>E137*5</f>
        <v>5</v>
      </c>
      <c r="H137" s="217"/>
      <c r="I137" s="218"/>
      <c r="J137" s="219"/>
    </row>
    <row r="138" spans="2:10" s="19" customFormat="1" x14ac:dyDescent="0.25">
      <c r="B138" s="127">
        <v>11.1</v>
      </c>
      <c r="C138" s="128" t="s">
        <v>16</v>
      </c>
      <c r="D138" s="16"/>
      <c r="E138" s="37"/>
      <c r="F138" s="38"/>
      <c r="G138" s="40"/>
      <c r="H138" s="220"/>
      <c r="I138" s="221"/>
      <c r="J138" s="222"/>
    </row>
    <row r="139" spans="2:10" s="19" customFormat="1" ht="28.5" customHeight="1" x14ac:dyDescent="0.25">
      <c r="B139" s="129"/>
      <c r="C139" s="128" t="s">
        <v>17</v>
      </c>
      <c r="D139" s="16">
        <v>15</v>
      </c>
      <c r="E139" s="37">
        <f>(D139*$E$125)/100</f>
        <v>0.3</v>
      </c>
      <c r="F139" s="151">
        <v>3</v>
      </c>
      <c r="G139" s="40">
        <f t="shared" ref="G139:G142" si="26">F139*E139</f>
        <v>0.89999999999999991</v>
      </c>
      <c r="H139" s="205" t="s">
        <v>126</v>
      </c>
      <c r="I139" s="206"/>
      <c r="J139" s="207"/>
    </row>
    <row r="140" spans="2:10" s="19" customFormat="1" ht="32.25" customHeight="1" x14ac:dyDescent="0.25">
      <c r="B140" s="129"/>
      <c r="C140" s="132" t="s">
        <v>15</v>
      </c>
      <c r="D140" s="16">
        <v>15</v>
      </c>
      <c r="E140" s="37">
        <f t="shared" ref="E140:E145" si="27">(D140*$E$125)/100</f>
        <v>0.3</v>
      </c>
      <c r="F140" s="151">
        <v>3</v>
      </c>
      <c r="G140" s="40">
        <f t="shared" si="26"/>
        <v>0.89999999999999991</v>
      </c>
      <c r="H140" s="220" t="s">
        <v>97</v>
      </c>
      <c r="I140" s="221"/>
      <c r="J140" s="222"/>
    </row>
    <row r="141" spans="2:10" s="19" customFormat="1" ht="18" customHeight="1" x14ac:dyDescent="0.25">
      <c r="B141" s="129">
        <v>11.2</v>
      </c>
      <c r="C141" s="128" t="s">
        <v>7</v>
      </c>
      <c r="D141" s="16">
        <v>15</v>
      </c>
      <c r="E141" s="37">
        <f t="shared" si="27"/>
        <v>0.3</v>
      </c>
      <c r="F141" s="151">
        <v>3</v>
      </c>
      <c r="G141" s="40">
        <f t="shared" si="26"/>
        <v>0.89999999999999991</v>
      </c>
      <c r="H141" s="208" t="s">
        <v>22</v>
      </c>
      <c r="I141" s="209"/>
      <c r="J141" s="210"/>
    </row>
    <row r="142" spans="2:10" s="19" customFormat="1" ht="30.75" customHeight="1" x14ac:dyDescent="0.25">
      <c r="B142" s="129">
        <v>11.3</v>
      </c>
      <c r="C142" s="128" t="s">
        <v>10</v>
      </c>
      <c r="D142" s="16">
        <v>15</v>
      </c>
      <c r="E142" s="37">
        <f t="shared" si="27"/>
        <v>0.3</v>
      </c>
      <c r="F142" s="151">
        <v>3</v>
      </c>
      <c r="G142" s="40">
        <f t="shared" si="26"/>
        <v>0.89999999999999991</v>
      </c>
      <c r="H142" s="198" t="s">
        <v>98</v>
      </c>
      <c r="I142" s="199"/>
      <c r="J142" s="200"/>
    </row>
    <row r="143" spans="2:10" s="19" customFormat="1" ht="18.75" customHeight="1" x14ac:dyDescent="0.25">
      <c r="B143" s="129">
        <v>11.4</v>
      </c>
      <c r="C143" s="128" t="s">
        <v>120</v>
      </c>
      <c r="D143" s="16"/>
      <c r="E143" s="37"/>
      <c r="F143" s="39"/>
      <c r="G143" s="40"/>
      <c r="H143" s="201" t="s">
        <v>27</v>
      </c>
      <c r="I143" s="202"/>
      <c r="J143" s="203"/>
    </row>
    <row r="144" spans="2:10" s="19" customFormat="1" ht="18.75" customHeight="1" x14ac:dyDescent="0.25">
      <c r="B144" s="129"/>
      <c r="C144" s="132" t="s">
        <v>18</v>
      </c>
      <c r="D144" s="16">
        <v>30</v>
      </c>
      <c r="E144" s="37">
        <f t="shared" si="27"/>
        <v>0.6</v>
      </c>
      <c r="F144" s="151">
        <v>3</v>
      </c>
      <c r="G144" s="40">
        <f t="shared" ref="G144:G145" si="28">F144*E144</f>
        <v>1.7999999999999998</v>
      </c>
      <c r="H144" s="223" t="s">
        <v>89</v>
      </c>
      <c r="I144" s="212"/>
      <c r="J144" s="213"/>
    </row>
    <row r="145" spans="2:10" s="19" customFormat="1" ht="18.75" customHeight="1" x14ac:dyDescent="0.25">
      <c r="B145" s="143">
        <v>11.5</v>
      </c>
      <c r="C145" s="128" t="s">
        <v>11</v>
      </c>
      <c r="D145" s="16">
        <v>10</v>
      </c>
      <c r="E145" s="37">
        <f t="shared" si="27"/>
        <v>0.2</v>
      </c>
      <c r="F145" s="151">
        <v>3</v>
      </c>
      <c r="G145" s="40">
        <f t="shared" si="28"/>
        <v>0.60000000000000009</v>
      </c>
      <c r="H145" s="195" t="s">
        <v>65</v>
      </c>
      <c r="I145" s="196"/>
      <c r="J145" s="197"/>
    </row>
    <row r="146" spans="2:10" s="19" customFormat="1" ht="8.25" customHeight="1" x14ac:dyDescent="0.25">
      <c r="B146" s="129"/>
      <c r="C146" s="132"/>
      <c r="D146" s="100"/>
      <c r="F146" s="100"/>
      <c r="H146" s="111"/>
      <c r="I146" s="112"/>
      <c r="J146" s="113"/>
    </row>
    <row r="147" spans="2:10" s="19" customFormat="1" x14ac:dyDescent="0.25">
      <c r="B147" s="144"/>
      <c r="C147" s="134"/>
      <c r="D147" s="60">
        <f>SUM(D139:D146)</f>
        <v>100</v>
      </c>
      <c r="E147" s="61">
        <f>SUM(E139:E146)</f>
        <v>1.9999999999999998</v>
      </c>
      <c r="F147" s="60"/>
      <c r="G147" s="61">
        <f>SUM(G139:G145)</f>
        <v>6</v>
      </c>
      <c r="H147" s="108"/>
      <c r="I147" s="109"/>
      <c r="J147" s="110"/>
    </row>
    <row r="148" spans="2:10" x14ac:dyDescent="0.25">
      <c r="B148" s="135"/>
      <c r="C148" s="136"/>
      <c r="D148" s="6" t="s">
        <v>1</v>
      </c>
      <c r="E148" s="6" t="s">
        <v>2</v>
      </c>
      <c r="F148" s="6" t="s">
        <v>3</v>
      </c>
      <c r="G148" s="41" t="s">
        <v>4</v>
      </c>
      <c r="H148" s="105"/>
      <c r="I148" s="106"/>
      <c r="J148" s="107"/>
    </row>
    <row r="149" spans="2:10" x14ac:dyDescent="0.25">
      <c r="B149" s="137">
        <v>12</v>
      </c>
      <c r="C149" s="142" t="s">
        <v>121</v>
      </c>
      <c r="D149" s="35"/>
      <c r="E149" s="8">
        <f>COST!F16</f>
        <v>2</v>
      </c>
      <c r="F149" s="24" t="s">
        <v>28</v>
      </c>
      <c r="G149" s="42">
        <f>E149*5</f>
        <v>10</v>
      </c>
      <c r="H149" s="217"/>
      <c r="I149" s="218"/>
      <c r="J149" s="219"/>
    </row>
    <row r="150" spans="2:10" s="19" customFormat="1" x14ac:dyDescent="0.25">
      <c r="B150" s="127">
        <v>12.1</v>
      </c>
      <c r="C150" s="128" t="s">
        <v>16</v>
      </c>
      <c r="D150" s="16"/>
      <c r="E150" s="37"/>
      <c r="F150" s="38"/>
      <c r="G150" s="40"/>
      <c r="H150" s="220"/>
      <c r="I150" s="221"/>
      <c r="J150" s="222"/>
    </row>
    <row r="151" spans="2:10" s="19" customFormat="1" ht="42" customHeight="1" x14ac:dyDescent="0.25">
      <c r="B151" s="129"/>
      <c r="C151" s="128" t="s">
        <v>17</v>
      </c>
      <c r="D151" s="16">
        <v>15</v>
      </c>
      <c r="E151" s="37">
        <f>(D151*$E$149)/100</f>
        <v>0.3</v>
      </c>
      <c r="F151" s="151">
        <v>3</v>
      </c>
      <c r="G151" s="40">
        <f t="shared" ref="G151:G157" si="29">F151*E151</f>
        <v>0.89999999999999991</v>
      </c>
      <c r="H151" s="205" t="s">
        <v>127</v>
      </c>
      <c r="I151" s="206"/>
      <c r="J151" s="207"/>
    </row>
    <row r="152" spans="2:10" s="19" customFormat="1" ht="18.75" customHeight="1" x14ac:dyDescent="0.25">
      <c r="B152" s="129"/>
      <c r="C152" s="132" t="s">
        <v>15</v>
      </c>
      <c r="D152" s="16">
        <v>15</v>
      </c>
      <c r="E152" s="37">
        <f t="shared" ref="E152:E157" si="30">(D152*$E$149)/100</f>
        <v>0.3</v>
      </c>
      <c r="F152" s="151">
        <v>3</v>
      </c>
      <c r="G152" s="40">
        <f t="shared" si="29"/>
        <v>0.89999999999999991</v>
      </c>
      <c r="H152" s="198" t="s">
        <v>123</v>
      </c>
      <c r="I152" s="199"/>
      <c r="J152" s="200"/>
    </row>
    <row r="153" spans="2:10" s="19" customFormat="1" ht="18.75" customHeight="1" x14ac:dyDescent="0.25">
      <c r="B153" s="129">
        <v>12.2</v>
      </c>
      <c r="C153" s="128" t="s">
        <v>9</v>
      </c>
      <c r="D153" s="16">
        <v>10</v>
      </c>
      <c r="E153" s="37">
        <f t="shared" si="30"/>
        <v>0.2</v>
      </c>
      <c r="F153" s="152">
        <v>3</v>
      </c>
      <c r="G153" s="40">
        <f t="shared" si="29"/>
        <v>0.60000000000000009</v>
      </c>
      <c r="H153" s="208" t="s">
        <v>37</v>
      </c>
      <c r="I153" s="225"/>
      <c r="J153" s="226"/>
    </row>
    <row r="154" spans="2:10" s="19" customFormat="1" ht="18.75" customHeight="1" x14ac:dyDescent="0.25">
      <c r="B154" s="129">
        <v>12.3</v>
      </c>
      <c r="C154" s="128" t="s">
        <v>7</v>
      </c>
      <c r="D154" s="16">
        <v>15</v>
      </c>
      <c r="E154" s="37">
        <f t="shared" si="30"/>
        <v>0.3</v>
      </c>
      <c r="F154" s="151">
        <v>3</v>
      </c>
      <c r="G154" s="40">
        <f t="shared" si="29"/>
        <v>0.89999999999999991</v>
      </c>
      <c r="H154" s="208" t="s">
        <v>22</v>
      </c>
      <c r="I154" s="225"/>
      <c r="J154" s="226"/>
    </row>
    <row r="155" spans="2:10" s="19" customFormat="1" ht="18.75" customHeight="1" x14ac:dyDescent="0.25">
      <c r="B155" s="129">
        <v>12.4</v>
      </c>
      <c r="C155" s="128" t="s">
        <v>10</v>
      </c>
      <c r="D155" s="16">
        <v>15</v>
      </c>
      <c r="E155" s="37">
        <f t="shared" si="30"/>
        <v>0.3</v>
      </c>
      <c r="F155" s="151">
        <v>3</v>
      </c>
      <c r="G155" s="40">
        <f t="shared" si="29"/>
        <v>0.89999999999999991</v>
      </c>
      <c r="H155" s="198" t="s">
        <v>122</v>
      </c>
      <c r="I155" s="199"/>
      <c r="J155" s="200"/>
    </row>
    <row r="156" spans="2:10" s="19" customFormat="1" ht="18.75" customHeight="1" x14ac:dyDescent="0.25">
      <c r="B156" s="129">
        <v>12.5</v>
      </c>
      <c r="C156" s="128" t="s">
        <v>120</v>
      </c>
      <c r="D156" s="16">
        <v>20</v>
      </c>
      <c r="E156" s="37">
        <f t="shared" si="30"/>
        <v>0.4</v>
      </c>
      <c r="F156" s="151">
        <v>3</v>
      </c>
      <c r="G156" s="40">
        <f t="shared" si="29"/>
        <v>1.2000000000000002</v>
      </c>
      <c r="H156" s="201" t="s">
        <v>27</v>
      </c>
      <c r="I156" s="202"/>
      <c r="J156" s="203"/>
    </row>
    <row r="157" spans="2:10" s="19" customFormat="1" ht="18.75" customHeight="1" x14ac:dyDescent="0.25">
      <c r="B157" s="143">
        <v>12.6</v>
      </c>
      <c r="C157" s="128" t="s">
        <v>11</v>
      </c>
      <c r="D157" s="16">
        <v>10</v>
      </c>
      <c r="E157" s="37">
        <f t="shared" si="30"/>
        <v>0.2</v>
      </c>
      <c r="F157" s="151">
        <v>3</v>
      </c>
      <c r="G157" s="40">
        <f t="shared" si="29"/>
        <v>0.60000000000000009</v>
      </c>
      <c r="H157" s="201" t="s">
        <v>23</v>
      </c>
      <c r="I157" s="245"/>
      <c r="J157" s="246"/>
    </row>
    <row r="158" spans="2:10" s="19" customFormat="1" x14ac:dyDescent="0.25">
      <c r="B158" s="129"/>
      <c r="C158" s="132"/>
      <c r="D158" s="100"/>
      <c r="F158" s="100"/>
      <c r="H158" s="111"/>
      <c r="I158" s="112"/>
      <c r="J158" s="113"/>
    </row>
    <row r="159" spans="2:10" s="19" customFormat="1" x14ac:dyDescent="0.25">
      <c r="B159" s="144"/>
      <c r="C159" s="134"/>
      <c r="D159" s="60">
        <f>SUM(D151:D158)</f>
        <v>100</v>
      </c>
      <c r="E159" s="61">
        <f>SUM(E151:E158)</f>
        <v>2.0000000000000004</v>
      </c>
      <c r="F159" s="60"/>
      <c r="G159" s="61">
        <f>SUM(G151:G157)</f>
        <v>6</v>
      </c>
      <c r="H159" s="108"/>
      <c r="I159" s="109"/>
      <c r="J159" s="110"/>
    </row>
    <row r="161" spans="2:10" ht="26.25" customHeight="1" x14ac:dyDescent="0.25">
      <c r="B161" s="158" t="s">
        <v>129</v>
      </c>
      <c r="C161" s="234" t="s">
        <v>130</v>
      </c>
      <c r="D161" s="234"/>
      <c r="E161" s="234"/>
      <c r="F161" s="234"/>
      <c r="G161" s="234"/>
      <c r="H161" s="234"/>
      <c r="I161" s="234"/>
    </row>
    <row r="162" spans="2:10" ht="26.25" customHeight="1" x14ac:dyDescent="0.25">
      <c r="B162" s="158">
        <v>0</v>
      </c>
      <c r="C162" s="235" t="s">
        <v>131</v>
      </c>
      <c r="D162" s="235"/>
      <c r="E162" s="235"/>
      <c r="F162" s="235"/>
      <c r="G162" s="235"/>
      <c r="H162" s="235"/>
      <c r="I162" s="235"/>
    </row>
    <row r="163" spans="2:10" ht="26.25" customHeight="1" x14ac:dyDescent="0.25">
      <c r="B163" s="158">
        <v>1</v>
      </c>
      <c r="C163" s="235" t="s">
        <v>132</v>
      </c>
      <c r="D163" s="235"/>
      <c r="E163" s="235"/>
      <c r="F163" s="235"/>
      <c r="G163" s="235"/>
      <c r="H163" s="235"/>
      <c r="I163" s="235"/>
    </row>
    <row r="164" spans="2:10" ht="26.25" customHeight="1" x14ac:dyDescent="0.25">
      <c r="B164" s="158">
        <v>2</v>
      </c>
      <c r="C164" s="235" t="s">
        <v>133</v>
      </c>
      <c r="D164" s="235"/>
      <c r="E164" s="235"/>
      <c r="F164" s="235"/>
      <c r="G164" s="235"/>
      <c r="H164" s="235"/>
      <c r="I164" s="235"/>
    </row>
    <row r="165" spans="2:10" ht="26.25" customHeight="1" x14ac:dyDescent="0.25">
      <c r="B165" s="158">
        <v>3</v>
      </c>
      <c r="C165" s="235" t="s">
        <v>134</v>
      </c>
      <c r="D165" s="235"/>
      <c r="E165" s="235"/>
      <c r="F165" s="235"/>
      <c r="G165" s="235"/>
      <c r="H165" s="235"/>
      <c r="I165" s="235"/>
    </row>
    <row r="166" spans="2:10" ht="26.25" customHeight="1" x14ac:dyDescent="0.25">
      <c r="B166" s="158">
        <v>4</v>
      </c>
      <c r="C166" s="235" t="s">
        <v>135</v>
      </c>
      <c r="D166" s="235"/>
      <c r="E166" s="235"/>
      <c r="F166" s="235"/>
      <c r="G166" s="235"/>
      <c r="H166" s="235"/>
      <c r="I166" s="235"/>
    </row>
    <row r="167" spans="2:10" ht="26.25" customHeight="1" x14ac:dyDescent="0.25">
      <c r="B167" s="158">
        <v>5</v>
      </c>
      <c r="C167" s="235" t="s">
        <v>136</v>
      </c>
      <c r="D167" s="235"/>
      <c r="E167" s="235"/>
      <c r="F167" s="235"/>
      <c r="G167" s="235"/>
      <c r="H167" s="235"/>
      <c r="I167" s="235"/>
    </row>
    <row r="168" spans="2:10" s="11" customFormat="1" x14ac:dyDescent="0.25">
      <c r="B168" s="23"/>
      <c r="C168" s="7"/>
      <c r="D168"/>
      <c r="E168"/>
      <c r="F168"/>
      <c r="G168"/>
      <c r="H168" s="19"/>
      <c r="I168" s="19"/>
      <c r="J168" s="19"/>
    </row>
    <row r="169" spans="2:10" s="11" customFormat="1" x14ac:dyDescent="0.25">
      <c r="B169" s="31"/>
      <c r="C169"/>
      <c r="D169"/>
      <c r="E169"/>
      <c r="F169"/>
      <c r="G169"/>
      <c r="H169" s="19"/>
      <c r="I169" s="19"/>
      <c r="J169" s="19"/>
    </row>
    <row r="174" spans="2:10" s="7" customFormat="1" x14ac:dyDescent="0.25">
      <c r="B174" s="23"/>
      <c r="C174"/>
      <c r="D174"/>
      <c r="E174"/>
      <c r="F174"/>
      <c r="G174"/>
      <c r="H174" s="19"/>
      <c r="I174" s="19"/>
      <c r="J174" s="19"/>
    </row>
    <row r="177" spans="2:10" x14ac:dyDescent="0.25">
      <c r="C177" s="11"/>
      <c r="H177"/>
      <c r="I177"/>
      <c r="J177"/>
    </row>
    <row r="178" spans="2:10" x14ac:dyDescent="0.25">
      <c r="B178" s="32"/>
      <c r="C178" s="11"/>
      <c r="H178"/>
      <c r="I178"/>
      <c r="J178"/>
    </row>
    <row r="179" spans="2:10" x14ac:dyDescent="0.25">
      <c r="B179" s="32"/>
      <c r="C179" s="14"/>
      <c r="H179"/>
      <c r="I179"/>
      <c r="J179"/>
    </row>
    <row r="180" spans="2:10" x14ac:dyDescent="0.25">
      <c r="B180" s="33"/>
      <c r="C180" s="13"/>
      <c r="H180"/>
      <c r="I180"/>
      <c r="J180"/>
    </row>
    <row r="181" spans="2:10" x14ac:dyDescent="0.25">
      <c r="B181" s="33"/>
      <c r="C181" s="11"/>
      <c r="H181"/>
      <c r="I181"/>
      <c r="J181"/>
    </row>
    <row r="182" spans="2:10" x14ac:dyDescent="0.25">
      <c r="B182" s="32"/>
      <c r="C182" s="11"/>
      <c r="H182"/>
      <c r="I182"/>
      <c r="J182"/>
    </row>
    <row r="183" spans="2:10" x14ac:dyDescent="0.25">
      <c r="B183" s="32"/>
      <c r="C183" s="11"/>
      <c r="H183"/>
      <c r="I183"/>
      <c r="J183"/>
    </row>
    <row r="184" spans="2:10" x14ac:dyDescent="0.25">
      <c r="B184" s="32"/>
      <c r="C184" s="11"/>
      <c r="H184"/>
      <c r="I184"/>
      <c r="J184"/>
    </row>
    <row r="185" spans="2:10" x14ac:dyDescent="0.25">
      <c r="B185" s="32"/>
      <c r="C185" s="11"/>
      <c r="H185"/>
      <c r="I185"/>
      <c r="J185"/>
    </row>
    <row r="186" spans="2:10" x14ac:dyDescent="0.25">
      <c r="B186" s="32"/>
      <c r="H186"/>
      <c r="I186"/>
      <c r="J186"/>
    </row>
    <row r="219" spans="2:10" x14ac:dyDescent="0.25">
      <c r="B219"/>
      <c r="D219" s="7"/>
      <c r="E219" s="7"/>
      <c r="F219" s="7"/>
      <c r="G219" s="7"/>
      <c r="H219" s="22"/>
      <c r="I219" s="22"/>
      <c r="J219" s="22"/>
    </row>
    <row r="232" spans="2:10" x14ac:dyDescent="0.25">
      <c r="C232" s="7"/>
    </row>
    <row r="233" spans="2:10" x14ac:dyDescent="0.25">
      <c r="B233" s="31"/>
    </row>
    <row r="236" spans="2:10" x14ac:dyDescent="0.25">
      <c r="D236" s="7"/>
      <c r="E236" s="7"/>
      <c r="F236" s="7"/>
      <c r="G236" s="7"/>
      <c r="H236" s="22"/>
      <c r="I236" s="22"/>
      <c r="J236" s="22"/>
    </row>
    <row r="237" spans="2:10" x14ac:dyDescent="0.25">
      <c r="D237" s="7"/>
      <c r="E237" s="7"/>
      <c r="F237" s="7"/>
      <c r="G237" s="7"/>
      <c r="H237" s="22"/>
      <c r="I237" s="22"/>
      <c r="J237" s="22"/>
    </row>
    <row r="238" spans="2:10" s="7" customFormat="1" x14ac:dyDescent="0.25">
      <c r="B238" s="23"/>
      <c r="C238"/>
      <c r="H238" s="22"/>
      <c r="I238" s="22"/>
      <c r="J238" s="22"/>
    </row>
    <row r="239" spans="2:10" x14ac:dyDescent="0.25">
      <c r="D239" s="7"/>
      <c r="E239" s="7"/>
      <c r="F239" s="7"/>
      <c r="G239" s="7"/>
      <c r="H239" s="22"/>
      <c r="I239" s="22"/>
      <c r="J239" s="22"/>
    </row>
    <row r="249" spans="2:10" x14ac:dyDescent="0.25">
      <c r="C249" s="7"/>
    </row>
    <row r="250" spans="2:10" x14ac:dyDescent="0.25">
      <c r="B250" s="31"/>
      <c r="C250" s="7"/>
    </row>
    <row r="251" spans="2:10" x14ac:dyDescent="0.25">
      <c r="B251" s="31"/>
      <c r="C251" s="7"/>
    </row>
    <row r="252" spans="2:10" x14ac:dyDescent="0.25">
      <c r="B252" s="31"/>
      <c r="C252" s="7"/>
    </row>
    <row r="253" spans="2:10" x14ac:dyDescent="0.25">
      <c r="B253" s="31"/>
    </row>
    <row r="255" spans="2:10" s="7" customFormat="1" x14ac:dyDescent="0.25">
      <c r="B255" s="23"/>
      <c r="C255"/>
      <c r="D255"/>
      <c r="E255"/>
      <c r="F255"/>
      <c r="G255"/>
      <c r="H255" s="19"/>
      <c r="I255" s="19"/>
      <c r="J255" s="19"/>
    </row>
    <row r="256" spans="2:10" s="7" customFormat="1" x14ac:dyDescent="0.25">
      <c r="B256" s="23"/>
      <c r="C256"/>
      <c r="D256"/>
      <c r="E256"/>
      <c r="F256"/>
      <c r="G256"/>
      <c r="H256" s="19"/>
      <c r="I256" s="19"/>
      <c r="J256" s="19"/>
    </row>
    <row r="257" spans="2:10" s="7" customFormat="1" x14ac:dyDescent="0.25">
      <c r="B257" s="23"/>
      <c r="C257"/>
      <c r="D257"/>
      <c r="E257"/>
      <c r="F257"/>
      <c r="G257"/>
      <c r="H257" s="19"/>
      <c r="I257" s="19"/>
      <c r="J257" s="19"/>
    </row>
    <row r="258" spans="2:10" s="7" customFormat="1" x14ac:dyDescent="0.25">
      <c r="B258" s="23"/>
      <c r="C258"/>
      <c r="D258"/>
      <c r="E258"/>
      <c r="F258"/>
      <c r="G258"/>
      <c r="H258" s="19"/>
      <c r="I258" s="19"/>
      <c r="J258" s="19"/>
    </row>
  </sheetData>
  <mergeCells count="156">
    <mergeCell ref="H7:J7"/>
    <mergeCell ref="H8:J8"/>
    <mergeCell ref="H9:J9"/>
    <mergeCell ref="H10:J10"/>
    <mergeCell ref="H11:J11"/>
    <mergeCell ref="H12:J12"/>
    <mergeCell ref="B2:J2"/>
    <mergeCell ref="B3:J3"/>
    <mergeCell ref="E4:J4"/>
    <mergeCell ref="B5:C5"/>
    <mergeCell ref="H5:J5"/>
    <mergeCell ref="H6:J6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55:J55"/>
    <mergeCell ref="H56:J56"/>
    <mergeCell ref="H57:J57"/>
    <mergeCell ref="H58:J58"/>
    <mergeCell ref="H59:J59"/>
    <mergeCell ref="H60:J60"/>
    <mergeCell ref="H49:J49"/>
    <mergeCell ref="H50:J50"/>
    <mergeCell ref="H51:J51"/>
    <mergeCell ref="H52:J52"/>
    <mergeCell ref="H53:J53"/>
    <mergeCell ref="H54:J54"/>
    <mergeCell ref="H68:J68"/>
    <mergeCell ref="H70:J70"/>
    <mergeCell ref="H71:J71"/>
    <mergeCell ref="H72:J72"/>
    <mergeCell ref="H73:J73"/>
    <mergeCell ref="H74:J74"/>
    <mergeCell ref="H61:J61"/>
    <mergeCell ref="H63:J63"/>
    <mergeCell ref="H64:J64"/>
    <mergeCell ref="H65:J65"/>
    <mergeCell ref="H66:J66"/>
    <mergeCell ref="H67:J67"/>
    <mergeCell ref="H81:J81"/>
    <mergeCell ref="H82:J82"/>
    <mergeCell ref="H83:J83"/>
    <mergeCell ref="H84:J84"/>
    <mergeCell ref="H85:J85"/>
    <mergeCell ref="H86:J86"/>
    <mergeCell ref="H75:J75"/>
    <mergeCell ref="H76:J76"/>
    <mergeCell ref="H77:J77"/>
    <mergeCell ref="H78:J78"/>
    <mergeCell ref="H79:J79"/>
    <mergeCell ref="H80:J80"/>
    <mergeCell ref="H93:J93"/>
    <mergeCell ref="H94:J94"/>
    <mergeCell ref="H95:J95"/>
    <mergeCell ref="H96:J96"/>
    <mergeCell ref="H97:J97"/>
    <mergeCell ref="H98:J98"/>
    <mergeCell ref="H87:J87"/>
    <mergeCell ref="H88:J88"/>
    <mergeCell ref="H89:J89"/>
    <mergeCell ref="H90:J90"/>
    <mergeCell ref="H91:J91"/>
    <mergeCell ref="H92:J92"/>
    <mergeCell ref="H105:J105"/>
    <mergeCell ref="H106:J106"/>
    <mergeCell ref="H107:J107"/>
    <mergeCell ref="H108:J108"/>
    <mergeCell ref="H109:J109"/>
    <mergeCell ref="H110:J110"/>
    <mergeCell ref="H99:J99"/>
    <mergeCell ref="H100:J100"/>
    <mergeCell ref="H101:J101"/>
    <mergeCell ref="H102:J102"/>
    <mergeCell ref="H103:J103"/>
    <mergeCell ref="H104:J104"/>
    <mergeCell ref="H117:J117"/>
    <mergeCell ref="H118:J118"/>
    <mergeCell ref="H119:J119"/>
    <mergeCell ref="H120:J120"/>
    <mergeCell ref="H121:J121"/>
    <mergeCell ref="H122:J122"/>
    <mergeCell ref="H111:J111"/>
    <mergeCell ref="H112:J112"/>
    <mergeCell ref="H113:J113"/>
    <mergeCell ref="H114:J114"/>
    <mergeCell ref="H115:J115"/>
    <mergeCell ref="H116:J116"/>
    <mergeCell ref="H129:J129"/>
    <mergeCell ref="H130:J130"/>
    <mergeCell ref="H131:J131"/>
    <mergeCell ref="H132:J132"/>
    <mergeCell ref="H133:J133"/>
    <mergeCell ref="H137:J137"/>
    <mergeCell ref="H123:J123"/>
    <mergeCell ref="H124:J124"/>
    <mergeCell ref="H125:J125"/>
    <mergeCell ref="H126:J126"/>
    <mergeCell ref="H127:J127"/>
    <mergeCell ref="H128:J128"/>
    <mergeCell ref="H144:J144"/>
    <mergeCell ref="H145:J145"/>
    <mergeCell ref="H149:J149"/>
    <mergeCell ref="H150:J150"/>
    <mergeCell ref="H151:J151"/>
    <mergeCell ref="H152:J152"/>
    <mergeCell ref="H138:J138"/>
    <mergeCell ref="H139:J139"/>
    <mergeCell ref="H140:J140"/>
    <mergeCell ref="H141:J141"/>
    <mergeCell ref="H142:J142"/>
    <mergeCell ref="H143:J143"/>
    <mergeCell ref="C162:I162"/>
    <mergeCell ref="C163:I163"/>
    <mergeCell ref="C164:I164"/>
    <mergeCell ref="C165:I165"/>
    <mergeCell ref="C166:I166"/>
    <mergeCell ref="C167:I167"/>
    <mergeCell ref="H153:J153"/>
    <mergeCell ref="H154:J154"/>
    <mergeCell ref="H155:J155"/>
    <mergeCell ref="H156:J156"/>
    <mergeCell ref="H157:J157"/>
    <mergeCell ref="C161:I16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COST</vt:lpstr>
      <vt:lpstr>P1-10</vt:lpstr>
      <vt:lpstr>P2-10</vt:lpstr>
      <vt:lpstr>P3-10</vt:lpstr>
      <vt:lpstr>P4-10</vt:lpstr>
      <vt:lpstr>P5-10</vt:lpstr>
      <vt:lpstr>P6-10</vt:lpstr>
      <vt:lpstr>P7-10</vt:lpstr>
      <vt:lpstr>P8-10</vt:lpstr>
      <vt:lpstr>P9-10</vt:lpstr>
      <vt:lpstr>P10-10</vt:lpstr>
      <vt:lpstr>SUMMARY</vt:lpstr>
      <vt:lpstr>'P1-10'!Print_Area</vt:lpstr>
      <vt:lpstr>'P2-10'!Print_Area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ndn</cp:lastModifiedBy>
  <cp:lastPrinted>2018-02-26T02:18:20Z</cp:lastPrinted>
  <dcterms:created xsi:type="dcterms:W3CDTF">2017-03-21T02:04:32Z</dcterms:created>
  <dcterms:modified xsi:type="dcterms:W3CDTF">2018-02-27T02:50:46Z</dcterms:modified>
</cp:coreProperties>
</file>